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08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E307" i="9"/>
  <c r="B307" i="9" s="1"/>
  <c r="H306" i="9"/>
  <c r="G306" i="9"/>
  <c r="E306" i="9" s="1"/>
  <c r="B306" i="9" s="1"/>
  <c r="F306" i="9"/>
  <c r="H305" i="9"/>
  <c r="G305" i="9"/>
  <c r="E305" i="9" s="1"/>
  <c r="B305" i="9" s="1"/>
  <c r="F305" i="9"/>
  <c r="H304" i="9"/>
  <c r="G304" i="9"/>
  <c r="F304" i="9"/>
  <c r="E304" i="9"/>
  <c r="B304" i="9" s="1"/>
  <c r="H303" i="9"/>
  <c r="G303" i="9"/>
  <c r="F303" i="9"/>
  <c r="H302" i="9"/>
  <c r="E302" i="9" s="1"/>
  <c r="B302" i="9" s="1"/>
  <c r="G302" i="9"/>
  <c r="F302" i="9"/>
  <c r="H301" i="9"/>
  <c r="G301" i="9"/>
  <c r="F301" i="9"/>
  <c r="H300" i="9"/>
  <c r="G300" i="9"/>
  <c r="F300" i="9"/>
  <c r="H299" i="9"/>
  <c r="G299" i="9"/>
  <c r="F299" i="9"/>
  <c r="E299" i="9"/>
  <c r="B299" i="9" s="1"/>
  <c r="H298" i="9"/>
  <c r="G298" i="9"/>
  <c r="F298" i="9"/>
  <c r="H297" i="9"/>
  <c r="G297" i="9"/>
  <c r="F297" i="9"/>
  <c r="H296" i="9"/>
  <c r="G296" i="9"/>
  <c r="F296" i="9"/>
  <c r="H295" i="9"/>
  <c r="G295" i="9"/>
  <c r="F295" i="9"/>
  <c r="E295" i="9"/>
  <c r="H294" i="9"/>
  <c r="G294" i="9"/>
  <c r="F294" i="9"/>
  <c r="H293" i="9"/>
  <c r="G293" i="9"/>
  <c r="F293" i="9"/>
  <c r="H292" i="9"/>
  <c r="G292" i="9"/>
  <c r="F292" i="9"/>
  <c r="E292" i="9"/>
  <c r="B292" i="9" s="1"/>
  <c r="F291" i="9"/>
  <c r="F290" i="9"/>
  <c r="H289" i="9"/>
  <c r="G289" i="9"/>
  <c r="F289" i="9"/>
  <c r="H288" i="9"/>
  <c r="G288" i="9"/>
  <c r="F288" i="9"/>
  <c r="H287" i="9"/>
  <c r="G287" i="9"/>
  <c r="E287" i="9" s="1"/>
  <c r="F287" i="9"/>
  <c r="H286" i="9"/>
  <c r="G286" i="9"/>
  <c r="F286" i="9"/>
  <c r="F285" i="9"/>
  <c r="H284" i="9"/>
  <c r="E284" i="9" s="1"/>
  <c r="G284" i="9"/>
  <c r="F284" i="9"/>
  <c r="B284" i="9"/>
  <c r="H283" i="9"/>
  <c r="E283" i="9" s="1"/>
  <c r="B283" i="9" s="1"/>
  <c r="G283" i="9"/>
  <c r="F283" i="9"/>
  <c r="H282" i="9"/>
  <c r="G282" i="9"/>
  <c r="F282" i="9"/>
  <c r="F281" i="9"/>
  <c r="F280" i="9"/>
  <c r="F279" i="9"/>
  <c r="F277" i="9" s="1"/>
  <c r="F278" i="9"/>
  <c r="F276" i="9"/>
  <c r="L275" i="9"/>
  <c r="F275" i="9" s="1"/>
  <c r="H275" i="9"/>
  <c r="F274" i="9"/>
  <c r="I273" i="9"/>
  <c r="E273" i="9" s="1"/>
  <c r="B273" i="9" s="1"/>
  <c r="H273" i="9"/>
  <c r="F273" i="9"/>
  <c r="E272" i="9"/>
  <c r="M271" i="9"/>
  <c r="L271" i="9"/>
  <c r="F271" i="9" s="1"/>
  <c r="B271" i="9" s="1"/>
  <c r="E271" i="9"/>
  <c r="M270" i="9"/>
  <c r="L270" i="9"/>
  <c r="E270" i="9"/>
  <c r="M269" i="9"/>
  <c r="L269" i="9"/>
  <c r="F269" i="9"/>
  <c r="E269" i="9"/>
  <c r="B269" i="9" s="1"/>
  <c r="M268" i="9"/>
  <c r="L268" i="9"/>
  <c r="F268" i="9"/>
  <c r="E268" i="9"/>
  <c r="M267" i="9"/>
  <c r="L267" i="9"/>
  <c r="F267" i="9" s="1"/>
  <c r="B267" i="9" s="1"/>
  <c r="E267" i="9"/>
  <c r="M266" i="9"/>
  <c r="L266" i="9"/>
  <c r="F266" i="9" s="1"/>
  <c r="B266" i="9" s="1"/>
  <c r="E266" i="9"/>
  <c r="M265" i="9"/>
  <c r="F265" i="9" s="1"/>
  <c r="L265" i="9"/>
  <c r="E265" i="9"/>
  <c r="B265" i="9" s="1"/>
  <c r="M264" i="9"/>
  <c r="L264" i="9"/>
  <c r="F264" i="9"/>
  <c r="E264" i="9"/>
  <c r="M263" i="9"/>
  <c r="L263" i="9"/>
  <c r="F263" i="9" s="1"/>
  <c r="B263" i="9" s="1"/>
  <c r="E263" i="9"/>
  <c r="M262" i="9"/>
  <c r="L262" i="9"/>
  <c r="F262" i="9" s="1"/>
  <c r="E262" i="9"/>
  <c r="B262" i="9"/>
  <c r="M261" i="9"/>
  <c r="F261" i="9" s="1"/>
  <c r="L261" i="9"/>
  <c r="E261" i="9"/>
  <c r="M260" i="9"/>
  <c r="L260" i="9"/>
  <c r="F260" i="9"/>
  <c r="E260" i="9"/>
  <c r="M259" i="9"/>
  <c r="L259" i="9"/>
  <c r="F259" i="9" s="1"/>
  <c r="B259" i="9" s="1"/>
  <c r="E259" i="9"/>
  <c r="M258" i="9"/>
  <c r="L258" i="9"/>
  <c r="F258" i="9" s="1"/>
  <c r="B258" i="9" s="1"/>
  <c r="E258" i="9"/>
  <c r="M257" i="9"/>
  <c r="F257" i="9" s="1"/>
  <c r="L257" i="9"/>
  <c r="E257" i="9"/>
  <c r="B257" i="9" s="1"/>
  <c r="M256" i="9"/>
  <c r="L256" i="9"/>
  <c r="F256" i="9"/>
  <c r="E256" i="9"/>
  <c r="M255" i="9"/>
  <c r="L255" i="9"/>
  <c r="F255" i="9" s="1"/>
  <c r="B255" i="9" s="1"/>
  <c r="E255" i="9"/>
  <c r="M254" i="9"/>
  <c r="L254" i="9"/>
  <c r="F254" i="9" s="1"/>
  <c r="E254" i="9"/>
  <c r="B254" i="9"/>
  <c r="M253" i="9"/>
  <c r="F253" i="9" s="1"/>
  <c r="L253" i="9"/>
  <c r="E253" i="9"/>
  <c r="M252" i="9"/>
  <c r="L252" i="9"/>
  <c r="F252" i="9"/>
  <c r="E252" i="9"/>
  <c r="M251" i="9"/>
  <c r="L251" i="9"/>
  <c r="F251" i="9" s="1"/>
  <c r="B251" i="9" s="1"/>
  <c r="E251" i="9"/>
  <c r="M250" i="9"/>
  <c r="L250" i="9"/>
  <c r="F250" i="9" s="1"/>
  <c r="B250" i="9" s="1"/>
  <c r="E250" i="9"/>
  <c r="M249" i="9"/>
  <c r="F249" i="9" s="1"/>
  <c r="L249" i="9"/>
  <c r="E249" i="9"/>
  <c r="B249" i="9" s="1"/>
  <c r="M248" i="9"/>
  <c r="L248" i="9"/>
  <c r="F248" i="9"/>
  <c r="E248" i="9"/>
  <c r="M247" i="9"/>
  <c r="L247" i="9"/>
  <c r="F247" i="9" s="1"/>
  <c r="B247" i="9" s="1"/>
  <c r="E247" i="9"/>
  <c r="M246" i="9"/>
  <c r="L246" i="9"/>
  <c r="F246" i="9" s="1"/>
  <c r="E246" i="9"/>
  <c r="B246" i="9"/>
  <c r="M245" i="9"/>
  <c r="F245" i="9" s="1"/>
  <c r="L245" i="9"/>
  <c r="E245" i="9"/>
  <c r="M244" i="9"/>
  <c r="L244" i="9"/>
  <c r="F244" i="9"/>
  <c r="E244" i="9"/>
  <c r="M243" i="9"/>
  <c r="L243" i="9"/>
  <c r="F243" i="9" s="1"/>
  <c r="B243" i="9" s="1"/>
  <c r="E243" i="9"/>
  <c r="M242" i="9"/>
  <c r="L242" i="9"/>
  <c r="F242" i="9" s="1"/>
  <c r="B242" i="9" s="1"/>
  <c r="E242" i="9"/>
  <c r="M241" i="9"/>
  <c r="F241" i="9" s="1"/>
  <c r="L241" i="9"/>
  <c r="E241" i="9"/>
  <c r="B241" i="9" s="1"/>
  <c r="M240" i="9"/>
  <c r="L240" i="9"/>
  <c r="F240" i="9"/>
  <c r="E240" i="9"/>
  <c r="M239" i="9"/>
  <c r="L239" i="9"/>
  <c r="F239" i="9" s="1"/>
  <c r="B239" i="9" s="1"/>
  <c r="E239" i="9"/>
  <c r="M238" i="9"/>
  <c r="L238" i="9"/>
  <c r="E238" i="9"/>
  <c r="M237" i="9"/>
  <c r="F237" i="9" s="1"/>
  <c r="L237" i="9"/>
  <c r="E237" i="9"/>
  <c r="M236" i="9"/>
  <c r="L236" i="9"/>
  <c r="F236" i="9"/>
  <c r="E236" i="9"/>
  <c r="M235" i="9"/>
  <c r="L235" i="9"/>
  <c r="F235" i="9" s="1"/>
  <c r="B235" i="9" s="1"/>
  <c r="E235" i="9"/>
  <c r="M234" i="9"/>
  <c r="L234" i="9"/>
  <c r="F234" i="9" s="1"/>
  <c r="B234" i="9" s="1"/>
  <c r="E234" i="9"/>
  <c r="M233" i="9"/>
  <c r="F233" i="9" s="1"/>
  <c r="L233" i="9"/>
  <c r="E233" i="9"/>
  <c r="B233" i="9" s="1"/>
  <c r="M232" i="9"/>
  <c r="L232" i="9"/>
  <c r="F232" i="9"/>
  <c r="E232" i="9"/>
  <c r="B232" i="9" s="1"/>
  <c r="M231" i="9"/>
  <c r="L231" i="9"/>
  <c r="F231" i="9" s="1"/>
  <c r="B231" i="9" s="1"/>
  <c r="E231" i="9"/>
  <c r="M230" i="9"/>
  <c r="L230" i="9"/>
  <c r="E230" i="9"/>
  <c r="M229" i="9"/>
  <c r="L229" i="9"/>
  <c r="F229" i="9" s="1"/>
  <c r="E229" i="9"/>
  <c r="M228" i="9"/>
  <c r="L228" i="9"/>
  <c r="F228" i="9"/>
  <c r="E228" i="9"/>
  <c r="M227" i="9"/>
  <c r="L227" i="9"/>
  <c r="F227" i="9" s="1"/>
  <c r="E227" i="9"/>
  <c r="M226" i="9"/>
  <c r="L226" i="9"/>
  <c r="F226" i="9" s="1"/>
  <c r="B226" i="9" s="1"/>
  <c r="E226" i="9"/>
  <c r="M225" i="9"/>
  <c r="L225" i="9"/>
  <c r="F225" i="9" s="1"/>
  <c r="E225" i="9"/>
  <c r="B225" i="9" s="1"/>
  <c r="M224" i="9"/>
  <c r="L224" i="9"/>
  <c r="F224" i="9"/>
  <c r="E224" i="9"/>
  <c r="B224" i="9" s="1"/>
  <c r="M223" i="9"/>
  <c r="L223" i="9"/>
  <c r="F223" i="9" s="1"/>
  <c r="E223" i="9"/>
  <c r="B223" i="9" s="1"/>
  <c r="M222" i="9"/>
  <c r="L222" i="9"/>
  <c r="E222" i="9"/>
  <c r="M221" i="9"/>
  <c r="L221" i="9"/>
  <c r="E221" i="9"/>
  <c r="M220" i="9"/>
  <c r="F220" i="9" s="1"/>
  <c r="L220" i="9"/>
  <c r="E220" i="9"/>
  <c r="M219" i="9"/>
  <c r="L219" i="9"/>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F122" i="9"/>
  <c r="B122" i="9"/>
  <c r="H121" i="9"/>
  <c r="G121" i="9"/>
  <c r="F121" i="9"/>
  <c r="E121" i="9"/>
  <c r="B121" i="9" s="1"/>
  <c r="H120" i="9"/>
  <c r="E120" i="9" s="1"/>
  <c r="B120" i="9" s="1"/>
  <c r="G120" i="9"/>
  <c r="F120" i="9"/>
  <c r="H119" i="9"/>
  <c r="G119" i="9"/>
  <c r="E119" i="9" s="1"/>
  <c r="B119" i="9" s="1"/>
  <c r="F119" i="9"/>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F114" i="9"/>
  <c r="B114" i="9"/>
  <c r="H113" i="9"/>
  <c r="G113" i="9"/>
  <c r="F113" i="9"/>
  <c r="E113" i="9"/>
  <c r="B113" i="9" s="1"/>
  <c r="H112" i="9"/>
  <c r="E112" i="9" s="1"/>
  <c r="B112" i="9" s="1"/>
  <c r="G112" i="9"/>
  <c r="F112" i="9"/>
  <c r="H111" i="9"/>
  <c r="G111" i="9"/>
  <c r="E111" i="9" s="1"/>
  <c r="B111" i="9" s="1"/>
  <c r="F111" i="9"/>
  <c r="H110" i="9"/>
  <c r="G110" i="9"/>
  <c r="E110" i="9" s="1"/>
  <c r="B110" i="9" s="1"/>
  <c r="F110" i="9"/>
  <c r="H109" i="9"/>
  <c r="G109" i="9"/>
  <c r="E109" i="9" s="1"/>
  <c r="B109" i="9" s="1"/>
  <c r="F109" i="9"/>
  <c r="H108" i="9"/>
  <c r="E108" i="9" s="1"/>
  <c r="B108" i="9" s="1"/>
  <c r="G108" i="9"/>
  <c r="F108" i="9"/>
  <c r="H107" i="9"/>
  <c r="G107" i="9"/>
  <c r="F107" i="9"/>
  <c r="E107" i="9"/>
  <c r="B107" i="9" s="1"/>
  <c r="H106" i="9"/>
  <c r="G106" i="9"/>
  <c r="F106" i="9"/>
  <c r="E106" i="9"/>
  <c r="B106" i="9" s="1"/>
  <c r="H105" i="9"/>
  <c r="E105" i="9" s="1"/>
  <c r="B105" i="9" s="1"/>
  <c r="G105" i="9"/>
  <c r="F105" i="9"/>
  <c r="H104" i="9"/>
  <c r="G104" i="9"/>
  <c r="E104" i="9" s="1"/>
  <c r="B104" i="9" s="1"/>
  <c r="F104" i="9"/>
  <c r="H103" i="9"/>
  <c r="G103" i="9"/>
  <c r="E103" i="9" s="1"/>
  <c r="B103" i="9" s="1"/>
  <c r="F103" i="9"/>
  <c r="H102" i="9"/>
  <c r="G102" i="9"/>
  <c r="F102" i="9"/>
  <c r="E102" i="9"/>
  <c r="B102" i="9" s="1"/>
  <c r="H101" i="9"/>
  <c r="E101" i="9" s="1"/>
  <c r="B101" i="9" s="1"/>
  <c r="G101" i="9"/>
  <c r="F101" i="9"/>
  <c r="H100" i="9"/>
  <c r="G100" i="9"/>
  <c r="E100" i="9" s="1"/>
  <c r="B100" i="9" s="1"/>
  <c r="F100" i="9"/>
  <c r="H99" i="9"/>
  <c r="G99" i="9"/>
  <c r="E99" i="9" s="1"/>
  <c r="B99" i="9" s="1"/>
  <c r="F99" i="9"/>
  <c r="H98" i="9"/>
  <c r="G98" i="9"/>
  <c r="F98" i="9"/>
  <c r="E98" i="9"/>
  <c r="B98" i="9" s="1"/>
  <c r="H97" i="9"/>
  <c r="E97" i="9" s="1"/>
  <c r="B97" i="9" s="1"/>
  <c r="G97" i="9"/>
  <c r="F97" i="9"/>
  <c r="H96" i="9"/>
  <c r="G96" i="9"/>
  <c r="E96" i="9" s="1"/>
  <c r="B96" i="9" s="1"/>
  <c r="F96" i="9"/>
  <c r="H95" i="9"/>
  <c r="G95" i="9"/>
  <c r="E95" i="9" s="1"/>
  <c r="B95" i="9" s="1"/>
  <c r="F95" i="9"/>
  <c r="H94" i="9"/>
  <c r="G94" i="9"/>
  <c r="F94" i="9"/>
  <c r="E94" i="9"/>
  <c r="B94" i="9" s="1"/>
  <c r="H93" i="9"/>
  <c r="E93" i="9" s="1"/>
  <c r="B93" i="9" s="1"/>
  <c r="G93" i="9"/>
  <c r="F93" i="9"/>
  <c r="H92" i="9"/>
  <c r="G92" i="9"/>
  <c r="E92" i="9" s="1"/>
  <c r="B92" i="9" s="1"/>
  <c r="F92" i="9"/>
  <c r="H91" i="9"/>
  <c r="G91" i="9"/>
  <c r="E91" i="9" s="1"/>
  <c r="B91" i="9" s="1"/>
  <c r="F91" i="9"/>
  <c r="H90" i="9"/>
  <c r="G90" i="9"/>
  <c r="F90" i="9"/>
  <c r="E90" i="9"/>
  <c r="B90" i="9" s="1"/>
  <c r="H89" i="9"/>
  <c r="E89" i="9" s="1"/>
  <c r="B89" i="9" s="1"/>
  <c r="G89" i="9"/>
  <c r="F89" i="9"/>
  <c r="H88" i="9"/>
  <c r="G88" i="9"/>
  <c r="E88" i="9" s="1"/>
  <c r="B88" i="9" s="1"/>
  <c r="F88" i="9"/>
  <c r="H87" i="9"/>
  <c r="G87" i="9"/>
  <c r="E87" i="9" s="1"/>
  <c r="B87" i="9" s="1"/>
  <c r="F87" i="9"/>
  <c r="H86" i="9"/>
  <c r="G86" i="9"/>
  <c r="F86" i="9"/>
  <c r="E86" i="9"/>
  <c r="B86" i="9" s="1"/>
  <c r="H85" i="9"/>
  <c r="E85" i="9" s="1"/>
  <c r="B85" i="9" s="1"/>
  <c r="G85" i="9"/>
  <c r="F85" i="9"/>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E77" i="9" s="1"/>
  <c r="B77" i="9" s="1"/>
  <c r="G77" i="9"/>
  <c r="F77" i="9"/>
  <c r="H76" i="9"/>
  <c r="G76" i="9"/>
  <c r="E76" i="9" s="1"/>
  <c r="B76" i="9" s="1"/>
  <c r="F76" i="9"/>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G55" i="9"/>
  <c r="E55" i="9" s="1"/>
  <c r="B55" i="9" s="1"/>
  <c r="F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E47" i="9" s="1"/>
  <c r="B47" i="9" s="1"/>
  <c r="F47" i="9"/>
  <c r="H46" i="9"/>
  <c r="G46" i="9"/>
  <c r="F46" i="9"/>
  <c r="E46" i="9"/>
  <c r="B46" i="9" s="1"/>
  <c r="H45" i="9"/>
  <c r="E45" i="9" s="1"/>
  <c r="B45" i="9" s="1"/>
  <c r="G45" i="9"/>
  <c r="F45" i="9"/>
  <c r="H44" i="9"/>
  <c r="G44" i="9"/>
  <c r="E44" i="9" s="1"/>
  <c r="B44" i="9" s="1"/>
  <c r="F44" i="9"/>
  <c r="H43" i="9"/>
  <c r="G43" i="9"/>
  <c r="F43" i="9"/>
  <c r="H42" i="9"/>
  <c r="G42" i="9"/>
  <c r="F42" i="9"/>
  <c r="E42" i="9"/>
  <c r="B42" i="9" s="1"/>
  <c r="H41" i="9"/>
  <c r="E41" i="9" s="1"/>
  <c r="G41" i="9"/>
  <c r="F41" i="9"/>
  <c r="H40" i="9"/>
  <c r="G40" i="9"/>
  <c r="F40" i="9"/>
  <c r="H39" i="9"/>
  <c r="G39" i="9"/>
  <c r="E39" i="9" s="1"/>
  <c r="B39" i="9" s="1"/>
  <c r="F39" i="9"/>
  <c r="H38" i="9"/>
  <c r="G38" i="9"/>
  <c r="F38" i="9"/>
  <c r="E38" i="9"/>
  <c r="B38" i="9" s="1"/>
  <c r="H37" i="9"/>
  <c r="E37" i="9" s="1"/>
  <c r="B37" i="9" s="1"/>
  <c r="G37" i="9"/>
  <c r="F37" i="9"/>
  <c r="H36" i="9"/>
  <c r="G36" i="9"/>
  <c r="E36" i="9" s="1"/>
  <c r="B36" i="9" s="1"/>
  <c r="F36" i="9"/>
  <c r="H35" i="9"/>
  <c r="G35" i="9"/>
  <c r="E35" i="9" s="1"/>
  <c r="B35" i="9" s="1"/>
  <c r="F35" i="9"/>
  <c r="H34" i="9"/>
  <c r="G34" i="9"/>
  <c r="F34" i="9"/>
  <c r="E34" i="9"/>
  <c r="B34" i="9" s="1"/>
  <c r="H33" i="9"/>
  <c r="G33" i="9"/>
  <c r="F33" i="9"/>
  <c r="H32" i="9"/>
  <c r="G32" i="9"/>
  <c r="E32" i="9" s="1"/>
  <c r="B32" i="9" s="1"/>
  <c r="F32" i="9"/>
  <c r="H31" i="9"/>
  <c r="G31" i="9"/>
  <c r="E31" i="9" s="1"/>
  <c r="B31" i="9" s="1"/>
  <c r="F31" i="9"/>
  <c r="H30" i="9"/>
  <c r="E30" i="9" s="1"/>
  <c r="B30" i="9" s="1"/>
  <c r="G30" i="9"/>
  <c r="F30" i="9"/>
  <c r="H29" i="9"/>
  <c r="E29" i="9" s="1"/>
  <c r="B29" i="9" s="1"/>
  <c r="G29" i="9"/>
  <c r="F29" i="9"/>
  <c r="H28" i="9"/>
  <c r="G28" i="9"/>
  <c r="E28" i="9" s="1"/>
  <c r="B28" i="9" s="1"/>
  <c r="F28" i="9"/>
  <c r="H27" i="9"/>
  <c r="G27" i="9"/>
  <c r="F27" i="9"/>
  <c r="H26" i="9"/>
  <c r="G26" i="9"/>
  <c r="F26" i="9"/>
  <c r="E26" i="9"/>
  <c r="B26" i="9" s="1"/>
  <c r="H25" i="9"/>
  <c r="E25" i="9" s="1"/>
  <c r="B25" i="9" s="1"/>
  <c r="G25" i="9"/>
  <c r="F25" i="9"/>
  <c r="H24" i="9"/>
  <c r="G24" i="9"/>
  <c r="E24" i="9" s="1"/>
  <c r="B24" i="9" s="1"/>
  <c r="F24" i="9"/>
  <c r="H23" i="9"/>
  <c r="G23" i="9"/>
  <c r="F23" i="9"/>
  <c r="H22" i="9"/>
  <c r="G22" i="9"/>
  <c r="F22" i="9"/>
  <c r="E22" i="9"/>
  <c r="B22" i="9" s="1"/>
  <c r="F21" i="9"/>
  <c r="F4" i="9"/>
  <c r="O3" i="9"/>
  <c r="G275" i="9" s="1"/>
  <c r="E275" i="9" s="1"/>
  <c r="I3" i="9"/>
  <c r="H3" i="9"/>
  <c r="G3" i="9"/>
  <c r="D101" i="8"/>
  <c r="D95" i="8"/>
  <c r="D90" i="8"/>
  <c r="D85" i="8"/>
  <c r="D80" i="8"/>
  <c r="D75" i="8"/>
  <c r="D70" i="8"/>
  <c r="D65" i="8"/>
  <c r="D60" i="8"/>
  <c r="D55" i="8"/>
  <c r="D49" i="8" s="1"/>
  <c r="D43" i="8" s="1"/>
  <c r="D50" i="8"/>
  <c r="D44" i="8"/>
  <c r="D36" i="8"/>
  <c r="D26" i="8"/>
  <c r="D24" i="8" s="1"/>
  <c r="C1499" i="1" s="1"/>
  <c r="D18" i="8"/>
  <c r="D8" i="8"/>
  <c r="D6" i="8" s="1"/>
  <c r="E44" i="7"/>
  <c r="D44" i="7"/>
  <c r="E39" i="7"/>
  <c r="D39" i="7"/>
  <c r="D38" i="7" s="1"/>
  <c r="E38" i="7"/>
  <c r="E30" i="7"/>
  <c r="D30" i="7"/>
  <c r="E23" i="7"/>
  <c r="E22" i="7" s="1"/>
  <c r="D23" i="7"/>
  <c r="D22" i="7"/>
  <c r="D5" i="7"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E114" i="6"/>
  <c r="D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1227" i="1" s="1"/>
  <c r="D250" i="5"/>
  <c r="F249" i="5"/>
  <c r="F248" i="5"/>
  <c r="F247" i="5"/>
  <c r="E246" i="5"/>
  <c r="D246" i="5"/>
  <c r="D245" i="5"/>
  <c r="F244" i="5"/>
  <c r="F243" i="5"/>
  <c r="E242" i="5"/>
  <c r="D242" i="5"/>
  <c r="F242" i="5" s="1"/>
  <c r="F241" i="5"/>
  <c r="F240" i="5"/>
  <c r="F239"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E311" i="9" s="1"/>
  <c r="B311" i="9" s="1"/>
  <c r="F205" i="5"/>
  <c r="F204" i="5"/>
  <c r="F203" i="5"/>
  <c r="F202" i="5"/>
  <c r="F201" i="5"/>
  <c r="F200" i="5"/>
  <c r="F199" i="5"/>
  <c r="F198" i="5"/>
  <c r="E198" i="5"/>
  <c r="D198" i="5"/>
  <c r="F197" i="5"/>
  <c r="F196" i="5"/>
  <c r="F195" i="5"/>
  <c r="F194" i="5"/>
  <c r="F193" i="5"/>
  <c r="F192" i="5"/>
  <c r="F191" i="5"/>
  <c r="E191" i="5"/>
  <c r="D191" i="5"/>
  <c r="F190" i="5"/>
  <c r="E190" i="5"/>
  <c r="H310" i="9" s="1"/>
  <c r="D190" i="5"/>
  <c r="G310" i="9" s="1"/>
  <c r="E310" i="9" s="1"/>
  <c r="B310" i="9" s="1"/>
  <c r="F189" i="5"/>
  <c r="F188" i="5"/>
  <c r="F187" i="5"/>
  <c r="F186" i="5"/>
  <c r="F185" i="5"/>
  <c r="F184" i="5"/>
  <c r="F183" i="5"/>
  <c r="F182" i="5"/>
  <c r="F181" i="5"/>
  <c r="F180" i="5"/>
  <c r="E180" i="5"/>
  <c r="D180" i="5"/>
  <c r="D177" i="5" s="1"/>
  <c r="G308" i="9"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F79" i="5"/>
  <c r="E79" i="5"/>
  <c r="E78" i="5" s="1"/>
  <c r="D79" i="5"/>
  <c r="D78" i="5"/>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c r="F11" i="5"/>
  <c r="F10" i="5"/>
  <c r="F9" i="5"/>
  <c r="E8" i="5"/>
  <c r="F8" i="5"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H645" i="1" s="1"/>
  <c r="D652" i="4"/>
  <c r="F651" i="4"/>
  <c r="F650" i="4"/>
  <c r="F649" i="4"/>
  <c r="F647" i="4"/>
  <c r="F638" i="4"/>
  <c r="F637" i="4"/>
  <c r="F634" i="4"/>
  <c r="F633" i="4"/>
  <c r="E632" i="4"/>
  <c r="E625" i="4" s="1"/>
  <c r="D619" i="1" s="1"/>
  <c r="D632" i="4"/>
  <c r="F632" i="4" s="1"/>
  <c r="F631" i="4"/>
  <c r="F630" i="4"/>
  <c r="E629" i="4"/>
  <c r="D629" i="4"/>
  <c r="F629" i="4" s="1"/>
  <c r="F628" i="4"/>
  <c r="F627" i="4"/>
  <c r="F626"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E574" i="4"/>
  <c r="D574" i="4"/>
  <c r="F574" i="4" s="1"/>
  <c r="F573" i="4"/>
  <c r="F572" i="4"/>
  <c r="E571" i="4"/>
  <c r="D571" i="4"/>
  <c r="F571" i="4" s="1"/>
  <c r="F570" i="4"/>
  <c r="F569"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E515" i="4" s="1"/>
  <c r="D525" i="4"/>
  <c r="F524" i="4"/>
  <c r="F523" i="4"/>
  <c r="F522" i="4"/>
  <c r="E522" i="4"/>
  <c r="D522" i="4"/>
  <c r="F521" i="4"/>
  <c r="F520" i="4"/>
  <c r="E519" i="4"/>
  <c r="D519" i="4"/>
  <c r="F519" i="4" s="1"/>
  <c r="F518" i="4"/>
  <c r="F517" i="4"/>
  <c r="E516" i="4"/>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E459" i="4" s="1"/>
  <c r="D453" i="1"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D421" i="4" s="1"/>
  <c r="F421" i="4" s="1"/>
  <c r="F418" i="4"/>
  <c r="E418" i="4"/>
  <c r="D413" i="1" s="1"/>
  <c r="D418" i="4"/>
  <c r="E417" i="4"/>
  <c r="D412" i="1" s="1"/>
  <c r="D417" i="4"/>
  <c r="D644" i="4" s="1"/>
  <c r="E416" i="4"/>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F351" i="4"/>
  <c r="D351" i="4"/>
  <c r="F349" i="4"/>
  <c r="E348" i="4"/>
  <c r="D348" i="4"/>
  <c r="F348" i="4" s="1"/>
  <c r="F347" i="4"/>
  <c r="F346" i="4"/>
  <c r="E345" i="4"/>
  <c r="E344" i="4" s="1"/>
  <c r="D339" i="1" s="1"/>
  <c r="D345" i="4"/>
  <c r="F345"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s="1"/>
  <c r="F262" i="4"/>
  <c r="F261" i="4"/>
  <c r="F260" i="4"/>
  <c r="E259" i="4"/>
  <c r="D255" i="1"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6" i="4"/>
  <c r="D215" i="4" s="1"/>
  <c r="F215" i="4" s="1"/>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4" i="4" s="1"/>
  <c r="F162" i="4"/>
  <c r="F161" i="4"/>
  <c r="F160" i="4"/>
  <c r="E159" i="4"/>
  <c r="D155" i="1" s="1"/>
  <c r="D159" i="4"/>
  <c r="F158" i="4"/>
  <c r="F157" i="4"/>
  <c r="F156" i="4"/>
  <c r="F155" i="4"/>
  <c r="F154" i="4"/>
  <c r="E153" i="4"/>
  <c r="D153" i="4"/>
  <c r="F153" i="4" s="1"/>
  <c r="D152" i="4"/>
  <c r="F150" i="4"/>
  <c r="F149" i="4"/>
  <c r="F148" i="4"/>
  <c r="F147" i="4"/>
  <c r="F146" i="4"/>
  <c r="F145" i="4"/>
  <c r="F144" i="4"/>
  <c r="F143" i="4"/>
  <c r="F142" i="4"/>
  <c r="F141" i="4"/>
  <c r="E140" i="4"/>
  <c r="E139" i="4" s="1"/>
  <c r="D135" i="1" s="1"/>
  <c r="D140" i="4"/>
  <c r="D139" i="4" s="1"/>
  <c r="F139" i="4" s="1"/>
  <c r="F138" i="4"/>
  <c r="F137" i="4"/>
  <c r="F136" i="4"/>
  <c r="F135" i="4"/>
  <c r="E134" i="4"/>
  <c r="E133" i="4" s="1"/>
  <c r="D129" i="1" s="1"/>
  <c r="G129" i="1" s="1"/>
  <c r="D134" i="4"/>
  <c r="D133" i="4"/>
  <c r="F132" i="4"/>
  <c r="F131" i="4"/>
  <c r="F130" i="4"/>
  <c r="F129" i="4"/>
  <c r="E128" i="4"/>
  <c r="D128" i="4"/>
  <c r="F128" i="4" s="1"/>
  <c r="F127" i="4"/>
  <c r="F126" i="4"/>
  <c r="E125" i="4"/>
  <c r="E124" i="4" s="1"/>
  <c r="D120" i="1" s="1"/>
  <c r="D125" i="4"/>
  <c r="F125" i="4" s="1"/>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4" i="1" s="1"/>
  <c r="H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E50" i="4"/>
  <c r="D46" i="1" s="1"/>
  <c r="H46" i="1" s="1"/>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D7" i="4" s="1"/>
  <c r="I36" i="3"/>
  <c r="G36" i="3"/>
  <c r="B36" i="3"/>
  <c r="I35"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I24" i="3"/>
  <c r="H24" i="3"/>
  <c r="G24" i="3"/>
  <c r="B24" i="3"/>
  <c r="G23" i="3"/>
  <c r="B23" i="3"/>
  <c r="G22" i="3"/>
  <c r="B22" i="3"/>
  <c r="G21" i="3"/>
  <c r="B21" i="3"/>
  <c r="H20"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G1576" i="1"/>
  <c r="C1576" i="1"/>
  <c r="H1576" i="1" s="1"/>
  <c r="G1575" i="1"/>
  <c r="C1575" i="1"/>
  <c r="H1575" i="1" s="1"/>
  <c r="C1574" i="1"/>
  <c r="H1574" i="1" s="1"/>
  <c r="H1573" i="1"/>
  <c r="C1573" i="1"/>
  <c r="G1573" i="1" s="1"/>
  <c r="H1572" i="1"/>
  <c r="G1572" i="1"/>
  <c r="C1572" i="1"/>
  <c r="G1571" i="1"/>
  <c r="C1571" i="1"/>
  <c r="H1571" i="1" s="1"/>
  <c r="C1570" i="1"/>
  <c r="H1570" i="1" s="1"/>
  <c r="H1569" i="1"/>
  <c r="C1569" i="1"/>
  <c r="G1569" i="1" s="1"/>
  <c r="H1568" i="1"/>
  <c r="G1568" i="1"/>
  <c r="C1568" i="1"/>
  <c r="G1567" i="1"/>
  <c r="C1567" i="1"/>
  <c r="H1567" i="1" s="1"/>
  <c r="C1566" i="1"/>
  <c r="H1566" i="1" s="1"/>
  <c r="H1565" i="1"/>
  <c r="C1565" i="1"/>
  <c r="G1565" i="1" s="1"/>
  <c r="H1564" i="1"/>
  <c r="G1564" i="1"/>
  <c r="C1564" i="1"/>
  <c r="G1563" i="1"/>
  <c r="C1563" i="1"/>
  <c r="H1563" i="1" s="1"/>
  <c r="C1562" i="1"/>
  <c r="H1562" i="1" s="1"/>
  <c r="H1561" i="1"/>
  <c r="C1561" i="1"/>
  <c r="G1561" i="1" s="1"/>
  <c r="H1560" i="1"/>
  <c r="G1560" i="1"/>
  <c r="C1560" i="1"/>
  <c r="G1559" i="1"/>
  <c r="C1559" i="1"/>
  <c r="H1559" i="1" s="1"/>
  <c r="C1558" i="1"/>
  <c r="H1558" i="1" s="1"/>
  <c r="H1557" i="1"/>
  <c r="C1557" i="1"/>
  <c r="G1557" i="1" s="1"/>
  <c r="H1556" i="1"/>
  <c r="G1556" i="1"/>
  <c r="C1556" i="1"/>
  <c r="G1555" i="1"/>
  <c r="C1555" i="1"/>
  <c r="H1555" i="1" s="1"/>
  <c r="C1554" i="1"/>
  <c r="H1554" i="1" s="1"/>
  <c r="H1553" i="1"/>
  <c r="C1553" i="1"/>
  <c r="G1553" i="1" s="1"/>
  <c r="H1552" i="1"/>
  <c r="G1552" i="1"/>
  <c r="C1552" i="1"/>
  <c r="G1551" i="1"/>
  <c r="C1551" i="1"/>
  <c r="H1551" i="1" s="1"/>
  <c r="C1550" i="1"/>
  <c r="H1550" i="1" s="1"/>
  <c r="H1549" i="1"/>
  <c r="C1549" i="1"/>
  <c r="G1549" i="1" s="1"/>
  <c r="H1548" i="1"/>
  <c r="G1548" i="1"/>
  <c r="C1548" i="1"/>
  <c r="G1547" i="1"/>
  <c r="C1547" i="1"/>
  <c r="H1547" i="1" s="1"/>
  <c r="C1546" i="1"/>
  <c r="H1546" i="1" s="1"/>
  <c r="H1545" i="1"/>
  <c r="C1545" i="1"/>
  <c r="G1545" i="1" s="1"/>
  <c r="H1544" i="1"/>
  <c r="G1544" i="1"/>
  <c r="C1544" i="1"/>
  <c r="G1543" i="1"/>
  <c r="C1543" i="1"/>
  <c r="H1543" i="1" s="1"/>
  <c r="C1542" i="1"/>
  <c r="H1542" i="1" s="1"/>
  <c r="H1541" i="1"/>
  <c r="C1541" i="1"/>
  <c r="G1541" i="1" s="1"/>
  <c r="H1540" i="1"/>
  <c r="G1540" i="1"/>
  <c r="C1540" i="1"/>
  <c r="G1539" i="1"/>
  <c r="C1539" i="1"/>
  <c r="H1539" i="1" s="1"/>
  <c r="C1538" i="1"/>
  <c r="H1538" i="1" s="1"/>
  <c r="H1537" i="1"/>
  <c r="C1537" i="1"/>
  <c r="G1537" i="1" s="1"/>
  <c r="H1536" i="1"/>
  <c r="G1536" i="1"/>
  <c r="C1536" i="1"/>
  <c r="G1535" i="1"/>
  <c r="C1535" i="1"/>
  <c r="H1535" i="1" s="1"/>
  <c r="C1534" i="1"/>
  <c r="H1534" i="1" s="1"/>
  <c r="H1533" i="1"/>
  <c r="C1533" i="1"/>
  <c r="G1533" i="1" s="1"/>
  <c r="H1532" i="1"/>
  <c r="G1532" i="1"/>
  <c r="C1532" i="1"/>
  <c r="G1531" i="1"/>
  <c r="C1531" i="1"/>
  <c r="H1531" i="1" s="1"/>
  <c r="C1530" i="1"/>
  <c r="H1530" i="1" s="1"/>
  <c r="H1529" i="1"/>
  <c r="C1529" i="1"/>
  <c r="G1529" i="1" s="1"/>
  <c r="H1528" i="1"/>
  <c r="G1528" i="1"/>
  <c r="C1528" i="1"/>
  <c r="G1527" i="1"/>
  <c r="C1527" i="1"/>
  <c r="H1527" i="1" s="1"/>
  <c r="C1526" i="1"/>
  <c r="H1526" i="1" s="1"/>
  <c r="H1525" i="1"/>
  <c r="C1525" i="1"/>
  <c r="G1525" i="1" s="1"/>
  <c r="H1524" i="1"/>
  <c r="G1524" i="1"/>
  <c r="C1524" i="1"/>
  <c r="G1523" i="1"/>
  <c r="C1523" i="1"/>
  <c r="H1523" i="1" s="1"/>
  <c r="C1522" i="1"/>
  <c r="H1522" i="1" s="1"/>
  <c r="H1521" i="1"/>
  <c r="C1521" i="1"/>
  <c r="G1521" i="1" s="1"/>
  <c r="H1520" i="1"/>
  <c r="G1520" i="1"/>
  <c r="C1520" i="1"/>
  <c r="G1519" i="1"/>
  <c r="C1519" i="1"/>
  <c r="H1519" i="1" s="1"/>
  <c r="C1518" i="1"/>
  <c r="H1518" i="1" s="1"/>
  <c r="H1516" i="1"/>
  <c r="G1516" i="1"/>
  <c r="C1516" i="1"/>
  <c r="G1515" i="1"/>
  <c r="C1515" i="1"/>
  <c r="H1515" i="1" s="1"/>
  <c r="C1514" i="1"/>
  <c r="H1514" i="1" s="1"/>
  <c r="H1513" i="1"/>
  <c r="C1513" i="1"/>
  <c r="G1513" i="1" s="1"/>
  <c r="H1512" i="1"/>
  <c r="G1512" i="1"/>
  <c r="C1512" i="1"/>
  <c r="G1511" i="1"/>
  <c r="C1511" i="1"/>
  <c r="H1511" i="1" s="1"/>
  <c r="C1510" i="1"/>
  <c r="H1510" i="1" s="1"/>
  <c r="H1509" i="1"/>
  <c r="C1509" i="1"/>
  <c r="G1509" i="1" s="1"/>
  <c r="C1508" i="1"/>
  <c r="H1508" i="1" s="1"/>
  <c r="G1507" i="1"/>
  <c r="C1507" i="1"/>
  <c r="H1507" i="1" s="1"/>
  <c r="C1506" i="1"/>
  <c r="H1506" i="1" s="1"/>
  <c r="H1505" i="1"/>
  <c r="C1505" i="1"/>
  <c r="G1505" i="1" s="1"/>
  <c r="H1504" i="1"/>
  <c r="G1504" i="1"/>
  <c r="C1504" i="1"/>
  <c r="G1503" i="1"/>
  <c r="C1503" i="1"/>
  <c r="H1503" i="1" s="1"/>
  <c r="C1502" i="1"/>
  <c r="H1502" i="1" s="1"/>
  <c r="H1500" i="1"/>
  <c r="G1500" i="1"/>
  <c r="C1500" i="1"/>
  <c r="C1498" i="1"/>
  <c r="H1498" i="1" s="1"/>
  <c r="H1497" i="1"/>
  <c r="C1497" i="1"/>
  <c r="G1497" i="1" s="1"/>
  <c r="H1496" i="1"/>
  <c r="G1496" i="1"/>
  <c r="C1496" i="1"/>
  <c r="G1495" i="1"/>
  <c r="C1495" i="1"/>
  <c r="H1495" i="1" s="1"/>
  <c r="C1494" i="1"/>
  <c r="H1494" i="1" s="1"/>
  <c r="H1493" i="1"/>
  <c r="C1493" i="1"/>
  <c r="G1493" i="1" s="1"/>
  <c r="G1492" i="1"/>
  <c r="C1492" i="1"/>
  <c r="H1492" i="1" s="1"/>
  <c r="G1491" i="1"/>
  <c r="C1491" i="1"/>
  <c r="H1491" i="1" s="1"/>
  <c r="C1490" i="1"/>
  <c r="H1490" i="1" s="1"/>
  <c r="C1489" i="1"/>
  <c r="G1489" i="1" s="1"/>
  <c r="H1488" i="1"/>
  <c r="G1488" i="1"/>
  <c r="C1488" i="1"/>
  <c r="G1487" i="1"/>
  <c r="C1487" i="1"/>
  <c r="H1487" i="1" s="1"/>
  <c r="C1486" i="1"/>
  <c r="H1486" i="1" s="1"/>
  <c r="H1485" i="1"/>
  <c r="C1485" i="1"/>
  <c r="G1485" i="1" s="1"/>
  <c r="C1484" i="1"/>
  <c r="H1484" i="1" s="1"/>
  <c r="C1483" i="1"/>
  <c r="H1483" i="1" s="1"/>
  <c r="C1482" i="1"/>
  <c r="H1482" i="1" s="1"/>
  <c r="H1480" i="1"/>
  <c r="G1480" i="1"/>
  <c r="C1480" i="1"/>
  <c r="D1479" i="1"/>
  <c r="C1479" i="1"/>
  <c r="H1479" i="1" s="1"/>
  <c r="G1478" i="1"/>
  <c r="D1478" i="1"/>
  <c r="J1478" i="1" s="1"/>
  <c r="C1478" i="1"/>
  <c r="D1477" i="1"/>
  <c r="C1477" i="1"/>
  <c r="H1477" i="1" s="1"/>
  <c r="G1476" i="1"/>
  <c r="D1476" i="1"/>
  <c r="J1476" i="1" s="1"/>
  <c r="C1476" i="1"/>
  <c r="G1475" i="1"/>
  <c r="D1475" i="1"/>
  <c r="H1475" i="1" s="1"/>
  <c r="C1475" i="1"/>
  <c r="D1474" i="1"/>
  <c r="C1474" i="1"/>
  <c r="H1474" i="1" s="1"/>
  <c r="G1473" i="1"/>
  <c r="D1473" i="1"/>
  <c r="J1473" i="1" s="1"/>
  <c r="C1473" i="1"/>
  <c r="D1472" i="1"/>
  <c r="C1472" i="1"/>
  <c r="H1472" i="1" s="1"/>
  <c r="G1471" i="1"/>
  <c r="D1471" i="1"/>
  <c r="J1471" i="1" s="1"/>
  <c r="C1471" i="1"/>
  <c r="G1470" i="1"/>
  <c r="D1470" i="1"/>
  <c r="H1470" i="1" s="1"/>
  <c r="C1470" i="1"/>
  <c r="G1469" i="1"/>
  <c r="D1469" i="1"/>
  <c r="H1469" i="1" s="1"/>
  <c r="C1469" i="1"/>
  <c r="D1468" i="1"/>
  <c r="C1468" i="1"/>
  <c r="H1468" i="1" s="1"/>
  <c r="G1467" i="1"/>
  <c r="D1467" i="1"/>
  <c r="J1467" i="1" s="1"/>
  <c r="C1467" i="1"/>
  <c r="D1466" i="1"/>
  <c r="C1466" i="1"/>
  <c r="H1466" i="1" s="1"/>
  <c r="G1465" i="1"/>
  <c r="D1465" i="1"/>
  <c r="J1465" i="1" s="1"/>
  <c r="C1465" i="1"/>
  <c r="D1464" i="1"/>
  <c r="C1464" i="1"/>
  <c r="H1464" i="1" s="1"/>
  <c r="G1463" i="1"/>
  <c r="D1463" i="1"/>
  <c r="J1463" i="1" s="1"/>
  <c r="C1463" i="1"/>
  <c r="D1462" i="1"/>
  <c r="C1462" i="1"/>
  <c r="H1462" i="1" s="1"/>
  <c r="D1461" i="1"/>
  <c r="C1461" i="1"/>
  <c r="H1461" i="1" s="1"/>
  <c r="G1460" i="1"/>
  <c r="D1460" i="1"/>
  <c r="J1460" i="1" s="1"/>
  <c r="C1460" i="1"/>
  <c r="D1459" i="1"/>
  <c r="C1459" i="1"/>
  <c r="H1459" i="1" s="1"/>
  <c r="G1458" i="1"/>
  <c r="D1458" i="1"/>
  <c r="J1458" i="1" s="1"/>
  <c r="C1458" i="1"/>
  <c r="D1457" i="1"/>
  <c r="C1457" i="1"/>
  <c r="H1457" i="1" s="1"/>
  <c r="G1456" i="1"/>
  <c r="D1456" i="1"/>
  <c r="C1456" i="1"/>
  <c r="D1455" i="1"/>
  <c r="C1455" i="1"/>
  <c r="H1455" i="1" s="1"/>
  <c r="D1454" i="1"/>
  <c r="C1454" i="1"/>
  <c r="H1454" i="1" s="1"/>
  <c r="D1453" i="1"/>
  <c r="C1453" i="1"/>
  <c r="H1453" i="1" s="1"/>
  <c r="G1452" i="1"/>
  <c r="D1452" i="1"/>
  <c r="J1452" i="1" s="1"/>
  <c r="C1452" i="1"/>
  <c r="D1451" i="1"/>
  <c r="C1451" i="1"/>
  <c r="H1451" i="1" s="1"/>
  <c r="G1450" i="1"/>
  <c r="D1450" i="1"/>
  <c r="J1450" i="1" s="1"/>
  <c r="C1450" i="1"/>
  <c r="D1449" i="1"/>
  <c r="C1449" i="1"/>
  <c r="H1449" i="1" s="1"/>
  <c r="G1448" i="1"/>
  <c r="D1448" i="1"/>
  <c r="J1448" i="1" s="1"/>
  <c r="C1448" i="1"/>
  <c r="D1447" i="1"/>
  <c r="C1447" i="1"/>
  <c r="H1447" i="1" s="1"/>
  <c r="G1446" i="1"/>
  <c r="D1446" i="1"/>
  <c r="J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H1410" i="1"/>
  <c r="G1410" i="1"/>
  <c r="D1410" i="1"/>
  <c r="C1410" i="1"/>
  <c r="D1409" i="1"/>
  <c r="H1409" i="1" s="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G1243" i="1"/>
  <c r="D1243" i="1"/>
  <c r="C1243" i="1"/>
  <c r="H1242" i="1"/>
  <c r="G1242" i="1"/>
  <c r="D1242" i="1"/>
  <c r="C1242" i="1"/>
  <c r="H1241" i="1"/>
  <c r="D1241" i="1"/>
  <c r="G1241" i="1" s="1"/>
  <c r="C1241" i="1"/>
  <c r="H1240" i="1"/>
  <c r="G1240" i="1"/>
  <c r="D1240" i="1"/>
  <c r="C1240" i="1"/>
  <c r="H1239" i="1"/>
  <c r="G1239" i="1"/>
  <c r="D1239" i="1"/>
  <c r="C1239" i="1"/>
  <c r="H1238" i="1"/>
  <c r="G1238" i="1"/>
  <c r="D1238" i="1"/>
  <c r="C1238" i="1"/>
  <c r="H1237" i="1"/>
  <c r="G1237" i="1"/>
  <c r="D1237" i="1"/>
  <c r="C1237" i="1"/>
  <c r="C1236" i="1"/>
  <c r="C1235" i="1"/>
  <c r="H1234" i="1"/>
  <c r="G1234" i="1"/>
  <c r="D1234" i="1"/>
  <c r="C1234" i="1"/>
  <c r="H1233" i="1"/>
  <c r="G1233" i="1"/>
  <c r="D1233" i="1"/>
  <c r="C1233" i="1"/>
  <c r="D1232" i="1"/>
  <c r="H1232" i="1" s="1"/>
  <c r="C1232" i="1"/>
  <c r="H1231" i="1"/>
  <c r="G1231" i="1"/>
  <c r="D1231" i="1"/>
  <c r="C1231" i="1"/>
  <c r="H1230" i="1"/>
  <c r="G1230" i="1"/>
  <c r="D1230" i="1"/>
  <c r="C1230" i="1"/>
  <c r="D1229" i="1"/>
  <c r="H1229" i="1" s="1"/>
  <c r="C1229" i="1"/>
  <c r="H1228" i="1"/>
  <c r="G1228" i="1"/>
  <c r="D1228" i="1"/>
  <c r="C1228" i="1"/>
  <c r="C1227" i="1"/>
  <c r="H1226" i="1"/>
  <c r="G1226" i="1"/>
  <c r="D1226" i="1"/>
  <c r="C1226" i="1"/>
  <c r="H1225" i="1"/>
  <c r="G1225" i="1"/>
  <c r="D1225" i="1"/>
  <c r="C1225" i="1"/>
  <c r="G1224" i="1"/>
  <c r="D1224" i="1"/>
  <c r="H1224" i="1" s="1"/>
  <c r="C1224" i="1"/>
  <c r="D1223" i="1"/>
  <c r="H1223" i="1" s="1"/>
  <c r="C1223" i="1"/>
  <c r="C1222" i="1"/>
  <c r="H1221" i="1"/>
  <c r="G1221" i="1"/>
  <c r="D1221" i="1"/>
  <c r="C1221" i="1"/>
  <c r="H1220" i="1"/>
  <c r="G1220" i="1"/>
  <c r="D1220" i="1"/>
  <c r="C1220" i="1"/>
  <c r="H1219" i="1"/>
  <c r="G1219" i="1"/>
  <c r="D1219" i="1"/>
  <c r="C1219" i="1"/>
  <c r="H1218" i="1"/>
  <c r="G1218" i="1"/>
  <c r="D1218" i="1"/>
  <c r="C1218" i="1"/>
  <c r="H1217" i="1"/>
  <c r="D1217" i="1"/>
  <c r="G1217" i="1" s="1"/>
  <c r="C1217" i="1"/>
  <c r="H1216" i="1"/>
  <c r="D1216" i="1"/>
  <c r="G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G1166" i="1" s="1"/>
  <c r="C1166" i="1"/>
  <c r="G1165"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D1156" i="1"/>
  <c r="G1156" i="1" s="1"/>
  <c r="C1156" i="1"/>
  <c r="H1155" i="1"/>
  <c r="D1155" i="1"/>
  <c r="G1155" i="1" s="1"/>
  <c r="C1155" i="1"/>
  <c r="D1154" i="1"/>
  <c r="G1154" i="1" s="1"/>
  <c r="C1154" i="1"/>
  <c r="G1151" i="1"/>
  <c r="D1151" i="1"/>
  <c r="H1151" i="1" s="1"/>
  <c r="C1151" i="1"/>
  <c r="H1150" i="1"/>
  <c r="G1150" i="1"/>
  <c r="D1150" i="1"/>
  <c r="C1150" i="1"/>
  <c r="H1149" i="1"/>
  <c r="G1149" i="1"/>
  <c r="D1149" i="1"/>
  <c r="C1149" i="1"/>
  <c r="G1148"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H1137" i="1"/>
  <c r="G1137" i="1"/>
  <c r="D1137" i="1"/>
  <c r="C1137" i="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D1124" i="1"/>
  <c r="G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D1003" i="1"/>
  <c r="H1003" i="1" s="1"/>
  <c r="C1003" i="1"/>
  <c r="H1002" i="1"/>
  <c r="G1002" i="1"/>
  <c r="D1002" i="1"/>
  <c r="C1002" i="1"/>
  <c r="D1001" i="1"/>
  <c r="H1001" i="1" s="1"/>
  <c r="C1001" i="1"/>
  <c r="D1000" i="1"/>
  <c r="H1000" i="1" s="1"/>
  <c r="C1000" i="1"/>
  <c r="D999" i="1"/>
  <c r="H999" i="1" s="1"/>
  <c r="C999" i="1"/>
  <c r="D998" i="1"/>
  <c r="H998" i="1" s="1"/>
  <c r="C998" i="1"/>
  <c r="D997" i="1"/>
  <c r="H997" i="1" s="1"/>
  <c r="C997" i="1"/>
  <c r="D996" i="1"/>
  <c r="H996" i="1" s="1"/>
  <c r="C996" i="1"/>
  <c r="H995" i="1"/>
  <c r="G995" i="1"/>
  <c r="D995" i="1"/>
  <c r="C995" i="1"/>
  <c r="H994" i="1"/>
  <c r="G994" i="1"/>
  <c r="D994" i="1"/>
  <c r="C994" i="1"/>
  <c r="D993" i="1"/>
  <c r="H993" i="1" s="1"/>
  <c r="C993" i="1"/>
  <c r="D992" i="1"/>
  <c r="H992" i="1" s="1"/>
  <c r="C992" i="1"/>
  <c r="C991" i="1"/>
  <c r="C990" i="1"/>
  <c r="H989" i="1"/>
  <c r="G989" i="1"/>
  <c r="D989" i="1"/>
  <c r="C989" i="1"/>
  <c r="H988" i="1"/>
  <c r="D988" i="1"/>
  <c r="G988" i="1" s="1"/>
  <c r="C988" i="1"/>
  <c r="H987" i="1"/>
  <c r="D987" i="1"/>
  <c r="G987" i="1" s="1"/>
  <c r="C987" i="1"/>
  <c r="D986" i="1"/>
  <c r="G986" i="1" s="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C645" i="1"/>
  <c r="H644" i="1"/>
  <c r="D644" i="1"/>
  <c r="G644" i="1" s="1"/>
  <c r="C644" i="1"/>
  <c r="D643" i="1"/>
  <c r="H643" i="1" s="1"/>
  <c r="C643" i="1"/>
  <c r="H642" i="1"/>
  <c r="G642" i="1"/>
  <c r="D642" i="1"/>
  <c r="C642" i="1"/>
  <c r="D641" i="1"/>
  <c r="H641" i="1" s="1"/>
  <c r="C641" i="1"/>
  <c r="C638" i="1"/>
  <c r="C637" i="1"/>
  <c r="H632" i="1"/>
  <c r="G632" i="1"/>
  <c r="D632" i="1"/>
  <c r="C632" i="1"/>
  <c r="H631" i="1"/>
  <c r="G631" i="1"/>
  <c r="D631" i="1"/>
  <c r="C631" i="1"/>
  <c r="D628" i="1"/>
  <c r="H628" i="1" s="1"/>
  <c r="C628" i="1"/>
  <c r="H627" i="1"/>
  <c r="G627" i="1"/>
  <c r="D627" i="1"/>
  <c r="C627" i="1"/>
  <c r="D626" i="1"/>
  <c r="H626" i="1" s="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C413" i="1"/>
  <c r="C412" i="1"/>
  <c r="C411" i="1"/>
  <c r="H406" i="1"/>
  <c r="D406" i="1"/>
  <c r="G406" i="1" s="1"/>
  <c r="C406" i="1"/>
  <c r="H405" i="1"/>
  <c r="G405" i="1"/>
  <c r="D405" i="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D344" i="1"/>
  <c r="C344" i="1"/>
  <c r="D343" i="1"/>
  <c r="C343" i="1"/>
  <c r="D342" i="1"/>
  <c r="C342" i="1"/>
  <c r="D341" i="1"/>
  <c r="C341" i="1"/>
  <c r="D340" i="1"/>
  <c r="C340" i="1"/>
  <c r="D338" i="1"/>
  <c r="C338" i="1"/>
  <c r="G338" i="1" s="1"/>
  <c r="H337" i="1"/>
  <c r="D337" i="1"/>
  <c r="C337" i="1"/>
  <c r="G337" i="1" s="1"/>
  <c r="H336" i="1"/>
  <c r="D336" i="1"/>
  <c r="C336" i="1"/>
  <c r="G336" i="1" s="1"/>
  <c r="D335" i="1"/>
  <c r="C335" i="1"/>
  <c r="G335" i="1" s="1"/>
  <c r="D334" i="1"/>
  <c r="C334" i="1"/>
  <c r="G334" i="1" s="1"/>
  <c r="H333" i="1"/>
  <c r="D333" i="1"/>
  <c r="C333" i="1"/>
  <c r="G333" i="1" s="1"/>
  <c r="H332" i="1"/>
  <c r="D332" i="1"/>
  <c r="C332" i="1"/>
  <c r="G332" i="1" s="1"/>
  <c r="D331" i="1"/>
  <c r="C331" i="1"/>
  <c r="G331" i="1" s="1"/>
  <c r="D330" i="1"/>
  <c r="C330" i="1"/>
  <c r="G330" i="1" s="1"/>
  <c r="H329" i="1"/>
  <c r="D329" i="1"/>
  <c r="C329" i="1"/>
  <c r="G329" i="1" s="1"/>
  <c r="H328" i="1"/>
  <c r="D328" i="1"/>
  <c r="C328" i="1"/>
  <c r="G328" i="1" s="1"/>
  <c r="D327" i="1"/>
  <c r="C327" i="1"/>
  <c r="G327" i="1" s="1"/>
  <c r="D326" i="1"/>
  <c r="C326" i="1"/>
  <c r="G326" i="1" s="1"/>
  <c r="H325" i="1"/>
  <c r="D325" i="1"/>
  <c r="C325" i="1"/>
  <c r="G325" i="1" s="1"/>
  <c r="H324" i="1"/>
  <c r="D324" i="1"/>
  <c r="C324" i="1"/>
  <c r="G324" i="1" s="1"/>
  <c r="D323" i="1"/>
  <c r="C323" i="1"/>
  <c r="G323" i="1" s="1"/>
  <c r="D322" i="1"/>
  <c r="C322" i="1"/>
  <c r="G322" i="1" s="1"/>
  <c r="H321" i="1"/>
  <c r="D321" i="1"/>
  <c r="C321" i="1"/>
  <c r="G321" i="1" s="1"/>
  <c r="H320" i="1"/>
  <c r="D320" i="1"/>
  <c r="C320" i="1"/>
  <c r="G320" i="1" s="1"/>
  <c r="D319" i="1"/>
  <c r="C319" i="1"/>
  <c r="G319" i="1" s="1"/>
  <c r="D318" i="1"/>
  <c r="C318" i="1"/>
  <c r="G318" i="1" s="1"/>
  <c r="H317" i="1"/>
  <c r="D317" i="1"/>
  <c r="C317" i="1"/>
  <c r="G317" i="1" s="1"/>
  <c r="H316" i="1"/>
  <c r="D316" i="1"/>
  <c r="C316" i="1"/>
  <c r="G316" i="1" s="1"/>
  <c r="D315" i="1"/>
  <c r="C315" i="1"/>
  <c r="G315" i="1" s="1"/>
  <c r="D314" i="1"/>
  <c r="C314" i="1"/>
  <c r="G314" i="1" s="1"/>
  <c r="H313" i="1"/>
  <c r="D313" i="1"/>
  <c r="C313" i="1"/>
  <c r="G313" i="1" s="1"/>
  <c r="H312" i="1"/>
  <c r="D312" i="1"/>
  <c r="C312" i="1"/>
  <c r="G312" i="1" s="1"/>
  <c r="D311" i="1"/>
  <c r="C311" i="1"/>
  <c r="G311" i="1" s="1"/>
  <c r="D310" i="1"/>
  <c r="C310" i="1"/>
  <c r="G310" i="1" s="1"/>
  <c r="H309" i="1"/>
  <c r="D309" i="1"/>
  <c r="C309" i="1"/>
  <c r="G309" i="1" s="1"/>
  <c r="H308" i="1"/>
  <c r="D308" i="1"/>
  <c r="C308" i="1"/>
  <c r="G308" i="1" s="1"/>
  <c r="D307" i="1"/>
  <c r="C307" i="1"/>
  <c r="G307" i="1" s="1"/>
  <c r="D306" i="1"/>
  <c r="H305" i="1"/>
  <c r="D305" i="1"/>
  <c r="C305" i="1"/>
  <c r="G305" i="1" s="1"/>
  <c r="H304" i="1"/>
  <c r="D304" i="1"/>
  <c r="C304" i="1"/>
  <c r="G304" i="1" s="1"/>
  <c r="D303" i="1"/>
  <c r="C303" i="1"/>
  <c r="G303" i="1" s="1"/>
  <c r="D302" i="1"/>
  <c r="C302" i="1"/>
  <c r="G302" i="1" s="1"/>
  <c r="H301" i="1"/>
  <c r="D301" i="1"/>
  <c r="C301" i="1"/>
  <c r="G301" i="1" s="1"/>
  <c r="H300" i="1"/>
  <c r="D300" i="1"/>
  <c r="C300" i="1"/>
  <c r="G300" i="1" s="1"/>
  <c r="D299" i="1"/>
  <c r="C299" i="1"/>
  <c r="G299" i="1" s="1"/>
  <c r="D298" i="1"/>
  <c r="C298" i="1"/>
  <c r="G298" i="1" s="1"/>
  <c r="H297" i="1"/>
  <c r="D297" i="1"/>
  <c r="C297" i="1"/>
  <c r="G297" i="1" s="1"/>
  <c r="H296" i="1"/>
  <c r="D296" i="1"/>
  <c r="C296" i="1"/>
  <c r="G296" i="1" s="1"/>
  <c r="D295" i="1"/>
  <c r="C295" i="1"/>
  <c r="G295" i="1" s="1"/>
  <c r="C294" i="1"/>
  <c r="H292" i="1"/>
  <c r="D292" i="1"/>
  <c r="G292" i="1" s="1"/>
  <c r="C292" i="1"/>
  <c r="H291" i="1"/>
  <c r="D291" i="1"/>
  <c r="G291" i="1" s="1"/>
  <c r="C291" i="1"/>
  <c r="D290" i="1"/>
  <c r="G290" i="1" s="1"/>
  <c r="C290" i="1"/>
  <c r="D289" i="1"/>
  <c r="G289" i="1" s="1"/>
  <c r="C289" i="1"/>
  <c r="H288" i="1"/>
  <c r="G288" i="1"/>
  <c r="D288" i="1"/>
  <c r="C288" i="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D262" i="1"/>
  <c r="H262" i="1" s="1"/>
  <c r="C262" i="1"/>
  <c r="G262" i="1" s="1"/>
  <c r="H261" i="1"/>
  <c r="D261" i="1"/>
  <c r="C261" i="1"/>
  <c r="G261" i="1" s="1"/>
  <c r="D260" i="1"/>
  <c r="H260" i="1" s="1"/>
  <c r="C260" i="1"/>
  <c r="C259" i="1"/>
  <c r="H258" i="1"/>
  <c r="D258" i="1"/>
  <c r="G258" i="1" s="1"/>
  <c r="C258" i="1"/>
  <c r="H257" i="1"/>
  <c r="D257" i="1"/>
  <c r="G257" i="1" s="1"/>
  <c r="C257" i="1"/>
  <c r="H256" i="1"/>
  <c r="D256" i="1"/>
  <c r="G256" i="1" s="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19" i="1"/>
  <c r="C219" i="1"/>
  <c r="H219" i="1" s="1"/>
  <c r="D218" i="1"/>
  <c r="C218" i="1"/>
  <c r="H218" i="1" s="1"/>
  <c r="G217" i="1"/>
  <c r="D217" i="1"/>
  <c r="C217" i="1"/>
  <c r="H217" i="1" s="1"/>
  <c r="G216" i="1"/>
  <c r="D216" i="1"/>
  <c r="C216" i="1"/>
  <c r="H216" i="1" s="1"/>
  <c r="D215" i="1"/>
  <c r="C215" i="1"/>
  <c r="H215" i="1" s="1"/>
  <c r="D214" i="1"/>
  <c r="C214" i="1"/>
  <c r="H214" i="1" s="1"/>
  <c r="G213" i="1"/>
  <c r="D213" i="1"/>
  <c r="C213" i="1"/>
  <c r="H213" i="1" s="1"/>
  <c r="G212" i="1"/>
  <c r="D212" i="1"/>
  <c r="C212" i="1"/>
  <c r="H212" i="1" s="1"/>
  <c r="D211" i="1"/>
  <c r="C211" i="1"/>
  <c r="H211" i="1" s="1"/>
  <c r="D210" i="1"/>
  <c r="C210" i="1"/>
  <c r="H210" i="1" s="1"/>
  <c r="G209" i="1"/>
  <c r="D209" i="1"/>
  <c r="C209" i="1"/>
  <c r="H209" i="1" s="1"/>
  <c r="G208" i="1"/>
  <c r="D208" i="1"/>
  <c r="C208" i="1"/>
  <c r="H208" i="1" s="1"/>
  <c r="D207" i="1"/>
  <c r="C207" i="1"/>
  <c r="H207" i="1" s="1"/>
  <c r="D206" i="1"/>
  <c r="C206" i="1"/>
  <c r="H206" i="1" s="1"/>
  <c r="G205" i="1"/>
  <c r="D205" i="1"/>
  <c r="C205" i="1"/>
  <c r="H205" i="1" s="1"/>
  <c r="G204" i="1"/>
  <c r="D204" i="1"/>
  <c r="C204" i="1"/>
  <c r="H204" i="1" s="1"/>
  <c r="D203" i="1"/>
  <c r="C203" i="1"/>
  <c r="H203" i="1" s="1"/>
  <c r="D202" i="1"/>
  <c r="C202" i="1"/>
  <c r="H202" i="1" s="1"/>
  <c r="G201" i="1"/>
  <c r="D201" i="1"/>
  <c r="C201" i="1"/>
  <c r="H201" i="1" s="1"/>
  <c r="G200" i="1"/>
  <c r="D200" i="1"/>
  <c r="C200" i="1"/>
  <c r="H200" i="1" s="1"/>
  <c r="D199" i="1"/>
  <c r="C199" i="1"/>
  <c r="H199" i="1" s="1"/>
  <c r="D198" i="1"/>
  <c r="C198" i="1"/>
  <c r="H198" i="1" s="1"/>
  <c r="G197" i="1"/>
  <c r="D197" i="1"/>
  <c r="C197" i="1"/>
  <c r="H197" i="1" s="1"/>
  <c r="G196" i="1"/>
  <c r="D196" i="1"/>
  <c r="C196" i="1"/>
  <c r="H196" i="1" s="1"/>
  <c r="D195" i="1"/>
  <c r="C195" i="1"/>
  <c r="H195" i="1" s="1"/>
  <c r="D194" i="1"/>
  <c r="C194" i="1"/>
  <c r="H194" i="1" s="1"/>
  <c r="G193" i="1"/>
  <c r="D193" i="1"/>
  <c r="C193" i="1"/>
  <c r="H193" i="1" s="1"/>
  <c r="D192" i="1"/>
  <c r="D191" i="1"/>
  <c r="C191" i="1"/>
  <c r="D190" i="1"/>
  <c r="C190" i="1"/>
  <c r="H190" i="1" s="1"/>
  <c r="G189" i="1"/>
  <c r="D189" i="1"/>
  <c r="C189" i="1"/>
  <c r="H189" i="1" s="1"/>
  <c r="G188" i="1"/>
  <c r="D188" i="1"/>
  <c r="C188" i="1"/>
  <c r="D187" i="1"/>
  <c r="C187" i="1"/>
  <c r="H187" i="1" s="1"/>
  <c r="D186" i="1"/>
  <c r="C186" i="1"/>
  <c r="H186" i="1" s="1"/>
  <c r="G185" i="1"/>
  <c r="D185" i="1"/>
  <c r="C185" i="1"/>
  <c r="H185" i="1" s="1"/>
  <c r="D184" i="1"/>
  <c r="G184" i="1" s="1"/>
  <c r="C184" i="1"/>
  <c r="H184" i="1" s="1"/>
  <c r="D183" i="1"/>
  <c r="C183" i="1"/>
  <c r="H183" i="1" s="1"/>
  <c r="D182" i="1"/>
  <c r="C182" i="1"/>
  <c r="H182" i="1" s="1"/>
  <c r="D181" i="1"/>
  <c r="G181" i="1" s="1"/>
  <c r="C181" i="1"/>
  <c r="G180" i="1"/>
  <c r="D180" i="1"/>
  <c r="C180" i="1"/>
  <c r="H180" i="1" s="1"/>
  <c r="D179" i="1"/>
  <c r="C179" i="1"/>
  <c r="D178" i="1"/>
  <c r="C178" i="1"/>
  <c r="H178" i="1" s="1"/>
  <c r="G177" i="1"/>
  <c r="D177" i="1"/>
  <c r="C177" i="1"/>
  <c r="G176" i="1"/>
  <c r="D176" i="1"/>
  <c r="C176" i="1"/>
  <c r="H176" i="1" s="1"/>
  <c r="D175" i="1"/>
  <c r="C175" i="1"/>
  <c r="D174" i="1"/>
  <c r="C174" i="1"/>
  <c r="D173" i="1"/>
  <c r="G173" i="1" s="1"/>
  <c r="C173" i="1"/>
  <c r="D172" i="1"/>
  <c r="G172" i="1" s="1"/>
  <c r="C172" i="1"/>
  <c r="D171" i="1"/>
  <c r="C171" i="1"/>
  <c r="H171" i="1" s="1"/>
  <c r="D170" i="1"/>
  <c r="C170" i="1"/>
  <c r="G169" i="1"/>
  <c r="D169" i="1"/>
  <c r="C169" i="1"/>
  <c r="D168" i="1"/>
  <c r="G168" i="1" s="1"/>
  <c r="C168" i="1"/>
  <c r="D167" i="1"/>
  <c r="C167" i="1"/>
  <c r="D166" i="1"/>
  <c r="C166" i="1"/>
  <c r="D165" i="1"/>
  <c r="G165" i="1" s="1"/>
  <c r="C165" i="1"/>
  <c r="G164" i="1"/>
  <c r="D164" i="1"/>
  <c r="C164" i="1"/>
  <c r="D163" i="1"/>
  <c r="C163" i="1"/>
  <c r="D162" i="1"/>
  <c r="C162" i="1"/>
  <c r="G161" i="1"/>
  <c r="D161" i="1"/>
  <c r="C161" i="1"/>
  <c r="D160" i="1"/>
  <c r="G160" i="1" s="1"/>
  <c r="C160" i="1"/>
  <c r="H158" i="1"/>
  <c r="D158" i="1"/>
  <c r="C158" i="1"/>
  <c r="G158" i="1" s="1"/>
  <c r="D157" i="1"/>
  <c r="H157" i="1" s="1"/>
  <c r="C157" i="1"/>
  <c r="D156" i="1"/>
  <c r="C156" i="1"/>
  <c r="G156" i="1" s="1"/>
  <c r="C155" i="1"/>
  <c r="H154" i="1"/>
  <c r="D154" i="1"/>
  <c r="C154" i="1"/>
  <c r="G154" i="1" s="1"/>
  <c r="H153" i="1"/>
  <c r="D153" i="1"/>
  <c r="C153" i="1"/>
  <c r="G153" i="1" s="1"/>
  <c r="D152" i="1"/>
  <c r="C152" i="1"/>
  <c r="G152" i="1" s="1"/>
  <c r="D151" i="1"/>
  <c r="C151" i="1"/>
  <c r="G151" i="1" s="1"/>
  <c r="D150" i="1"/>
  <c r="H150" i="1" s="1"/>
  <c r="C150" i="1"/>
  <c r="G150" i="1" s="1"/>
  <c r="D149" i="1"/>
  <c r="H149" i="1" s="1"/>
  <c r="C149" i="1"/>
  <c r="G149"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5" i="1" s="1"/>
  <c r="D134" i="1"/>
  <c r="C134" i="1"/>
  <c r="H134" i="1" s="1"/>
  <c r="G133" i="1"/>
  <c r="D133" i="1"/>
  <c r="C133" i="1"/>
  <c r="H133" i="1" s="1"/>
  <c r="D132" i="1"/>
  <c r="G132" i="1" s="1"/>
  <c r="C132" i="1"/>
  <c r="D131" i="1"/>
  <c r="C131" i="1"/>
  <c r="D130" i="1"/>
  <c r="C130" i="1"/>
  <c r="H130" i="1" s="1"/>
  <c r="C129" i="1"/>
  <c r="G128" i="1"/>
  <c r="D128" i="1"/>
  <c r="C128" i="1"/>
  <c r="H128" i="1" s="1"/>
  <c r="D127" i="1"/>
  <c r="C127" i="1"/>
  <c r="H127" i="1" s="1"/>
  <c r="D126" i="1"/>
  <c r="C126" i="1"/>
  <c r="H126" i="1" s="1"/>
  <c r="G125" i="1"/>
  <c r="D125" i="1"/>
  <c r="C125" i="1"/>
  <c r="H125" i="1" s="1"/>
  <c r="G124" i="1"/>
  <c r="D124" i="1"/>
  <c r="C124" i="1"/>
  <c r="H124" i="1" s="1"/>
  <c r="D123" i="1"/>
  <c r="C123" i="1"/>
  <c r="H123" i="1" s="1"/>
  <c r="D122" i="1"/>
  <c r="C122" i="1"/>
  <c r="H122" i="1" s="1"/>
  <c r="G121" i="1"/>
  <c r="D121" i="1"/>
  <c r="C121" i="1"/>
  <c r="H121" i="1" s="1"/>
  <c r="D119" i="1"/>
  <c r="C119" i="1"/>
  <c r="G119" i="1" s="1"/>
  <c r="H118" i="1"/>
  <c r="D118" i="1"/>
  <c r="C118" i="1"/>
  <c r="D117" i="1"/>
  <c r="H117" i="1" s="1"/>
  <c r="C117" i="1"/>
  <c r="D116" i="1"/>
  <c r="C116" i="1"/>
  <c r="G116" i="1" s="1"/>
  <c r="D115" i="1"/>
  <c r="C115" i="1"/>
  <c r="G115" i="1" s="1"/>
  <c r="H114" i="1"/>
  <c r="D114" i="1"/>
  <c r="C114" i="1"/>
  <c r="D113" i="1"/>
  <c r="H113" i="1" s="1"/>
  <c r="C113" i="1"/>
  <c r="D112" i="1"/>
  <c r="C112" i="1"/>
  <c r="G112" i="1" s="1"/>
  <c r="D111" i="1"/>
  <c r="C111" i="1"/>
  <c r="G111" i="1" s="1"/>
  <c r="H110" i="1"/>
  <c r="D110" i="1"/>
  <c r="C110" i="1"/>
  <c r="D109" i="1"/>
  <c r="H109" i="1" s="1"/>
  <c r="C109" i="1"/>
  <c r="D108" i="1"/>
  <c r="C108" i="1"/>
  <c r="G108" i="1" s="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D89" i="1"/>
  <c r="H89" i="1" s="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8" i="1" s="1"/>
  <c r="C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D65" i="1"/>
  <c r="H65" i="1" s="1"/>
  <c r="C65" i="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C46" i="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C1436" i="1" l="1"/>
  <c r="H29" i="3"/>
  <c r="J1456" i="1"/>
  <c r="G1508" i="1"/>
  <c r="H1489" i="1"/>
  <c r="H1499" i="1"/>
  <c r="G1499" i="1"/>
  <c r="C1501" i="1"/>
  <c r="D42" i="8"/>
  <c r="K1451" i="9" s="1"/>
  <c r="G1484" i="1"/>
  <c r="C1481" i="1"/>
  <c r="G1483" i="1"/>
  <c r="E296" i="9"/>
  <c r="B296" i="9" s="1"/>
  <c r="E288" i="9"/>
  <c r="B288" i="9" s="1"/>
  <c r="E298" i="9"/>
  <c r="B298" i="9" s="1"/>
  <c r="E303" i="9"/>
  <c r="B303" i="9" s="1"/>
  <c r="G1411" i="1"/>
  <c r="G1409" i="1"/>
  <c r="E300" i="9"/>
  <c r="B300" i="9" s="1"/>
  <c r="G1136" i="1"/>
  <c r="G1138" i="1"/>
  <c r="G1223" i="1"/>
  <c r="G1232" i="1"/>
  <c r="E27" i="9"/>
  <c r="B27" i="9" s="1"/>
  <c r="G1229" i="1"/>
  <c r="F146" i="5"/>
  <c r="E291" i="9"/>
  <c r="B291" i="9" s="1"/>
  <c r="H1235" i="1"/>
  <c r="G1235" i="1"/>
  <c r="D1236" i="1"/>
  <c r="F259" i="5"/>
  <c r="G1227" i="1"/>
  <c r="H1227" i="1"/>
  <c r="F250" i="5"/>
  <c r="E245" i="5"/>
  <c r="D1222" i="1" s="1"/>
  <c r="E282" i="9"/>
  <c r="B282" i="9" s="1"/>
  <c r="D1215" i="1"/>
  <c r="F238" i="5"/>
  <c r="E176" i="5"/>
  <c r="E309" i="9"/>
  <c r="B309" i="9" s="1"/>
  <c r="H1154" i="1"/>
  <c r="G1056" i="1"/>
  <c r="G1064" i="1"/>
  <c r="E286" i="9"/>
  <c r="B286" i="9" s="1"/>
  <c r="G1033" i="1"/>
  <c r="G1030" i="1"/>
  <c r="G1032" i="1"/>
  <c r="G1023" i="1"/>
  <c r="G1025" i="1"/>
  <c r="G1018" i="1"/>
  <c r="G1013" i="1"/>
  <c r="G1014" i="1"/>
  <c r="G1006" i="1"/>
  <c r="G1004" i="1"/>
  <c r="G1003" i="1"/>
  <c r="G1001" i="1"/>
  <c r="G1000" i="1"/>
  <c r="G999" i="1"/>
  <c r="G997" i="1"/>
  <c r="G998" i="1"/>
  <c r="G996" i="1"/>
  <c r="D991" i="1"/>
  <c r="H991" i="1" s="1"/>
  <c r="G993" i="1"/>
  <c r="G991" i="1"/>
  <c r="G992" i="1"/>
  <c r="H986" i="1"/>
  <c r="H290" i="1"/>
  <c r="H412" i="1"/>
  <c r="G412" i="1"/>
  <c r="E643" i="4"/>
  <c r="D637" i="1" s="1"/>
  <c r="H619" i="1"/>
  <c r="G619" i="1"/>
  <c r="G626" i="1"/>
  <c r="G628" i="1"/>
  <c r="H669" i="1"/>
  <c r="F50" i="4"/>
  <c r="G64" i="1"/>
  <c r="G66" i="1"/>
  <c r="F68" i="4"/>
  <c r="G255" i="1"/>
  <c r="H255" i="1"/>
  <c r="F259" i="4"/>
  <c r="G413" i="1"/>
  <c r="H413" i="1"/>
  <c r="E23" i="9"/>
  <c r="B23" i="9" s="1"/>
  <c r="B275" i="9"/>
  <c r="G647" i="1"/>
  <c r="G643" i="1"/>
  <c r="G645" i="1"/>
  <c r="G641" i="1"/>
  <c r="G378" i="1"/>
  <c r="H378" i="1"/>
  <c r="F383" i="4"/>
  <c r="H289" i="1"/>
  <c r="H637" i="1"/>
  <c r="G637" i="1"/>
  <c r="E644" i="4"/>
  <c r="D638" i="1" s="1"/>
  <c r="D411" i="1"/>
  <c r="E33" i="9"/>
  <c r="B33" i="9" s="1"/>
  <c r="G260" i="1"/>
  <c r="E263" i="4"/>
  <c r="D259" i="1" s="1"/>
  <c r="E252" i="4"/>
  <c r="D248" i="1" s="1"/>
  <c r="H191" i="1"/>
  <c r="F188" i="4"/>
  <c r="H188" i="1"/>
  <c r="H181" i="1"/>
  <c r="F177" i="4"/>
  <c r="B220" i="9"/>
  <c r="H173" i="1"/>
  <c r="E43" i="9"/>
  <c r="B43" i="9" s="1"/>
  <c r="F219" i="9"/>
  <c r="B219" i="9" s="1"/>
  <c r="H179" i="1"/>
  <c r="H177" i="1"/>
  <c r="H175" i="1"/>
  <c r="H174" i="1"/>
  <c r="H172" i="1"/>
  <c r="H170" i="1"/>
  <c r="H165" i="1"/>
  <c r="H169" i="1"/>
  <c r="H168" i="1"/>
  <c r="H167" i="1"/>
  <c r="E163" i="4"/>
  <c r="D159" i="1" s="1"/>
  <c r="H166" i="1"/>
  <c r="H164" i="1"/>
  <c r="H163" i="1"/>
  <c r="H162" i="1"/>
  <c r="B41" i="9"/>
  <c r="H161" i="1"/>
  <c r="H160" i="1"/>
  <c r="G155" i="1"/>
  <c r="G157" i="1"/>
  <c r="E152" i="4"/>
  <c r="F159" i="4"/>
  <c r="E40" i="9"/>
  <c r="B40" i="9" s="1"/>
  <c r="H132" i="1"/>
  <c r="E6" i="4"/>
  <c r="D2" i="1" s="1"/>
  <c r="F133" i="4"/>
  <c r="F134" i="4"/>
  <c r="H129" i="1"/>
  <c r="H131" i="1"/>
  <c r="G78" i="1"/>
  <c r="G46" i="1"/>
  <c r="G65" i="1"/>
  <c r="E294" i="9"/>
  <c r="B294" i="9" s="1"/>
  <c r="F215" i="9"/>
  <c r="E293" i="9"/>
  <c r="B293" i="9" s="1"/>
  <c r="E301" i="9"/>
  <c r="B301" i="9" s="1"/>
  <c r="H107" i="1"/>
  <c r="G109" i="1"/>
  <c r="H111" i="1"/>
  <c r="G113" i="1"/>
  <c r="H115" i="1"/>
  <c r="G117" i="1"/>
  <c r="H119" i="1"/>
  <c r="G122" i="1"/>
  <c r="G126" i="1"/>
  <c r="G130" i="1"/>
  <c r="G134" i="1"/>
  <c r="H151" i="1"/>
  <c r="H155" i="1"/>
  <c r="G162" i="1"/>
  <c r="G166" i="1"/>
  <c r="G170" i="1"/>
  <c r="G174" i="1"/>
  <c r="G178" i="1"/>
  <c r="G182" i="1"/>
  <c r="G186" i="1"/>
  <c r="G190" i="1"/>
  <c r="G194" i="1"/>
  <c r="G198" i="1"/>
  <c r="G202" i="1"/>
  <c r="G206" i="1"/>
  <c r="G210" i="1"/>
  <c r="G214" i="1"/>
  <c r="G218" i="1"/>
  <c r="H298" i="1"/>
  <c r="H302" i="1"/>
  <c r="H310" i="1"/>
  <c r="H314" i="1"/>
  <c r="H318" i="1"/>
  <c r="H322" i="1"/>
  <c r="H326" i="1"/>
  <c r="H330" i="1"/>
  <c r="H334" i="1"/>
  <c r="H338" i="1"/>
  <c r="G341" i="1"/>
  <c r="H341" i="1"/>
  <c r="G343" i="1"/>
  <c r="H343" i="1"/>
  <c r="G135" i="1"/>
  <c r="G340" i="1"/>
  <c r="H340" i="1"/>
  <c r="G342" i="1"/>
  <c r="H342" i="1"/>
  <c r="G344" i="1"/>
  <c r="H344" i="1"/>
  <c r="H108" i="1"/>
  <c r="G110" i="1"/>
  <c r="H112" i="1"/>
  <c r="G114" i="1"/>
  <c r="H116" i="1"/>
  <c r="G118" i="1"/>
  <c r="G123" i="1"/>
  <c r="G127" i="1"/>
  <c r="G131" i="1"/>
  <c r="H152" i="1"/>
  <c r="H156" i="1"/>
  <c r="G163" i="1"/>
  <c r="G167" i="1"/>
  <c r="G171" i="1"/>
  <c r="G175" i="1"/>
  <c r="G179" i="1"/>
  <c r="G183" i="1"/>
  <c r="G187" i="1"/>
  <c r="G191" i="1"/>
  <c r="G195" i="1"/>
  <c r="G199" i="1"/>
  <c r="G203" i="1"/>
  <c r="G207" i="1"/>
  <c r="G211" i="1"/>
  <c r="G215" i="1"/>
  <c r="G219" i="1"/>
  <c r="H295" i="1"/>
  <c r="H299" i="1"/>
  <c r="H303" i="1"/>
  <c r="H307" i="1"/>
  <c r="H311" i="1"/>
  <c r="H315" i="1"/>
  <c r="H319" i="1"/>
  <c r="H323" i="1"/>
  <c r="H327" i="1"/>
  <c r="H331" i="1"/>
  <c r="H335" i="1"/>
  <c r="F152" i="4"/>
  <c r="F7" i="4"/>
  <c r="I16" i="3"/>
  <c r="D148" i="1"/>
  <c r="G148" i="1" s="1"/>
  <c r="E298" i="4"/>
  <c r="D294" i="1"/>
  <c r="H294" i="1" s="1"/>
  <c r="D346" i="1"/>
  <c r="E420" i="4"/>
  <c r="D415" i="1"/>
  <c r="F8" i="4"/>
  <c r="F140" i="4"/>
  <c r="D196" i="4"/>
  <c r="E224" i="4"/>
  <c r="D220" i="1" s="1"/>
  <c r="F69" i="5"/>
  <c r="G1440" i="1"/>
  <c r="I1440" i="1" s="1"/>
  <c r="G1442" i="1"/>
  <c r="I1442" i="1" s="1"/>
  <c r="G1444" i="1"/>
  <c r="I1444" i="1" s="1"/>
  <c r="H1446" i="1"/>
  <c r="I1446" i="1" s="1"/>
  <c r="J1447" i="1"/>
  <c r="H1448" i="1"/>
  <c r="I1448" i="1" s="1"/>
  <c r="J1449" i="1"/>
  <c r="H1450" i="1"/>
  <c r="I1450" i="1" s="1"/>
  <c r="J1451" i="1"/>
  <c r="H1452" i="1"/>
  <c r="I1452" i="1" s="1"/>
  <c r="J1455" i="1"/>
  <c r="H1456" i="1"/>
  <c r="I1456" i="1" s="1"/>
  <c r="J1457" i="1"/>
  <c r="H1458" i="1"/>
  <c r="I1458" i="1" s="1"/>
  <c r="J1459" i="1"/>
  <c r="H1460" i="1"/>
  <c r="I1460" i="1" s="1"/>
  <c r="J1462" i="1"/>
  <c r="H1463" i="1"/>
  <c r="I1463" i="1" s="1"/>
  <c r="J1464" i="1"/>
  <c r="H1465" i="1"/>
  <c r="I1465" i="1" s="1"/>
  <c r="J1466" i="1"/>
  <c r="H1467" i="1"/>
  <c r="I1467" i="1" s="1"/>
  <c r="J1468" i="1"/>
  <c r="H1471" i="1"/>
  <c r="I1471" i="1" s="1"/>
  <c r="J1472" i="1"/>
  <c r="H1473" i="1"/>
  <c r="I1473" i="1" s="1"/>
  <c r="J1474" i="1"/>
  <c r="H1476" i="1"/>
  <c r="I1476" i="1" s="1"/>
  <c r="J1477" i="1"/>
  <c r="H1478" i="1"/>
  <c r="I1478" i="1" s="1"/>
  <c r="J1479" i="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D224" i="4"/>
  <c r="F264" i="4"/>
  <c r="D311" i="4"/>
  <c r="D344" i="4"/>
  <c r="E363" i="4"/>
  <c r="D358" i="1" s="1"/>
  <c r="F397" i="4"/>
  <c r="F417" i="4"/>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D44" i="4"/>
  <c r="D124" i="4"/>
  <c r="G21" i="9"/>
  <c r="H21" i="9"/>
  <c r="D298" i="4"/>
  <c r="D363" i="4"/>
  <c r="F422" i="4"/>
  <c r="E528" i="4"/>
  <c r="F78" i="5"/>
  <c r="D151" i="4"/>
  <c r="D163" i="4"/>
  <c r="D459" i="4"/>
  <c r="F529" i="4"/>
  <c r="E68" i="5"/>
  <c r="D472" i="4"/>
  <c r="D484" i="4"/>
  <c r="F516" i="4"/>
  <c r="F568" i="4"/>
  <c r="F88" i="5"/>
  <c r="G316" i="9"/>
  <c r="E316" i="9" s="1"/>
  <c r="G314" i="9"/>
  <c r="E314" i="9" s="1"/>
  <c r="B314" i="9" s="1"/>
  <c r="F416" i="4"/>
  <c r="D593" i="4"/>
  <c r="E143" i="9"/>
  <c r="B143" i="9" s="1"/>
  <c r="F135" i="5"/>
  <c r="F206" i="5"/>
  <c r="D237" i="5"/>
  <c r="F246" i="5"/>
  <c r="E5" i="7"/>
  <c r="E308" i="9"/>
  <c r="B308" i="9" s="1"/>
  <c r="D35" i="6"/>
  <c r="F36" i="6"/>
  <c r="E12" i="5"/>
  <c r="F12" i="5" s="1"/>
  <c r="D87" i="5"/>
  <c r="D176" i="5"/>
  <c r="F177" i="5"/>
  <c r="F5" i="6"/>
  <c r="E35" i="6"/>
  <c r="D114" i="6"/>
  <c r="D129" i="6"/>
  <c r="F130" i="6"/>
  <c r="B127" i="9"/>
  <c r="G313" i="9"/>
  <c r="E313"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66" i="9"/>
  <c r="H165" i="9"/>
  <c r="G165" i="9"/>
  <c r="G164" i="9"/>
  <c r="E164" i="9" s="1"/>
  <c r="B164" i="9" s="1"/>
  <c r="G163" i="9"/>
  <c r="E163" i="9" s="1"/>
  <c r="B163" i="9" s="1"/>
  <c r="G162" i="9"/>
  <c r="E162" i="9" s="1"/>
  <c r="B162" i="9" s="1"/>
  <c r="G161" i="9"/>
  <c r="E161" i="9" s="1"/>
  <c r="B161" i="9" s="1"/>
  <c r="I10" i="9"/>
  <c r="B123" i="9"/>
  <c r="B131" i="9"/>
  <c r="B228" i="9"/>
  <c r="B229" i="9"/>
  <c r="B236" i="9"/>
  <c r="B237" i="9"/>
  <c r="B244" i="9"/>
  <c r="B245" i="9"/>
  <c r="B252" i="9"/>
  <c r="B253" i="9"/>
  <c r="B260" i="9"/>
  <c r="B261" i="9"/>
  <c r="B268" i="9"/>
  <c r="B287" i="9"/>
  <c r="E297" i="9"/>
  <c r="B297" i="9" s="1"/>
  <c r="F214" i="9"/>
  <c r="B214" i="9" s="1"/>
  <c r="F217" i="9"/>
  <c r="B217" i="9" s="1"/>
  <c r="F218" i="9"/>
  <c r="B218" i="9" s="1"/>
  <c r="F221" i="9"/>
  <c r="B221" i="9" s="1"/>
  <c r="F222" i="9"/>
  <c r="B222" i="9" s="1"/>
  <c r="B227" i="9"/>
  <c r="F230" i="9"/>
  <c r="B230" i="9" s="1"/>
  <c r="F238" i="9"/>
  <c r="B238" i="9" s="1"/>
  <c r="B240" i="9"/>
  <c r="B248" i="9"/>
  <c r="B256" i="9"/>
  <c r="B264" i="9"/>
  <c r="F270" i="9"/>
  <c r="B270" i="9" s="1"/>
  <c r="E289" i="9"/>
  <c r="B289" i="9" s="1"/>
  <c r="B295" i="9"/>
  <c r="B215" i="9"/>
  <c r="G1501" i="1" l="1"/>
  <c r="H1501" i="1"/>
  <c r="C1517" i="1"/>
  <c r="I34" i="3"/>
  <c r="H19" i="9"/>
  <c r="E19" i="9" s="1"/>
  <c r="B19" i="9" s="1"/>
  <c r="G1481" i="1"/>
  <c r="H1481" i="1"/>
  <c r="H1236" i="1"/>
  <c r="G1236" i="1"/>
  <c r="H1222" i="1"/>
  <c r="G1222" i="1"/>
  <c r="E237" i="5"/>
  <c r="E175" i="5" s="1"/>
  <c r="D1152" i="1" s="1"/>
  <c r="F245" i="5"/>
  <c r="G1215" i="1"/>
  <c r="H1215" i="1"/>
  <c r="I22" i="3"/>
  <c r="D1153" i="1"/>
  <c r="F644" i="4"/>
  <c r="G411" i="1"/>
  <c r="H411" i="1"/>
  <c r="G638" i="1"/>
  <c r="H638" i="1"/>
  <c r="H259" i="1"/>
  <c r="G259" i="1"/>
  <c r="F263" i="4"/>
  <c r="H248" i="1"/>
  <c r="G248" i="1"/>
  <c r="F252" i="4"/>
  <c r="H148" i="1"/>
  <c r="E21" i="9"/>
  <c r="I25" i="3"/>
  <c r="D1329" i="1"/>
  <c r="D289" i="4"/>
  <c r="H17" i="3"/>
  <c r="C147" i="1"/>
  <c r="B21" i="9"/>
  <c r="G415" i="1"/>
  <c r="H415" i="1"/>
  <c r="E166" i="9"/>
  <c r="B166" i="9" s="1"/>
  <c r="E312" i="9"/>
  <c r="B313" i="9"/>
  <c r="F176" i="5"/>
  <c r="D175" i="5"/>
  <c r="H22" i="3"/>
  <c r="C1153" i="1"/>
  <c r="F35" i="6"/>
  <c r="H25" i="3"/>
  <c r="C1329" i="1"/>
  <c r="H23" i="3"/>
  <c r="C1214" i="1"/>
  <c r="F593" i="4"/>
  <c r="C587" i="1"/>
  <c r="I21" i="3"/>
  <c r="D1046" i="1"/>
  <c r="F459" i="4"/>
  <c r="C453" i="1"/>
  <c r="E141" i="6"/>
  <c r="F363" i="4"/>
  <c r="D350" i="4"/>
  <c r="D407" i="4" s="1"/>
  <c r="C358" i="1"/>
  <c r="F124" i="4"/>
  <c r="C120" i="1"/>
  <c r="F224" i="4"/>
  <c r="C220" i="1"/>
  <c r="F196" i="4"/>
  <c r="C192" i="1"/>
  <c r="E635" i="4"/>
  <c r="D629" i="1" s="1"/>
  <c r="D414" i="1"/>
  <c r="D293" i="1"/>
  <c r="E412" i="4"/>
  <c r="F213" i="9"/>
  <c r="B213" i="9" s="1"/>
  <c r="F129" i="6"/>
  <c r="C1423" i="1"/>
  <c r="D141" i="6"/>
  <c r="F87" i="5"/>
  <c r="C1065" i="1"/>
  <c r="B316" i="9"/>
  <c r="E315" i="9"/>
  <c r="I10" i="3" s="1"/>
  <c r="F484" i="4"/>
  <c r="C478" i="1"/>
  <c r="F298" i="4"/>
  <c r="C293" i="1"/>
  <c r="F44" i="4"/>
  <c r="C40" i="1"/>
  <c r="D420" i="4"/>
  <c r="F344" i="4"/>
  <c r="C339" i="1"/>
  <c r="D68" i="5"/>
  <c r="E350" i="4"/>
  <c r="E407" i="4" s="1"/>
  <c r="D402" i="1" s="1"/>
  <c r="E151" i="4"/>
  <c r="G294" i="1"/>
  <c r="E165" i="9"/>
  <c r="B165" i="9" s="1"/>
  <c r="F114" i="6"/>
  <c r="H27" i="3"/>
  <c r="C1408" i="1"/>
  <c r="G318" i="9"/>
  <c r="E318" i="9" s="1"/>
  <c r="E7" i="5"/>
  <c r="D990" i="1"/>
  <c r="I29" i="3"/>
  <c r="D1436" i="1"/>
  <c r="F472" i="4"/>
  <c r="C466" i="1"/>
  <c r="D528" i="4"/>
  <c r="F163" i="4"/>
  <c r="C159" i="1"/>
  <c r="E636" i="4"/>
  <c r="D630" i="1" s="1"/>
  <c r="D522" i="1"/>
  <c r="F311" i="4"/>
  <c r="C306" i="1"/>
  <c r="G346" i="1"/>
  <c r="H346" i="1"/>
  <c r="D6" i="4"/>
  <c r="G1517" i="1" l="1"/>
  <c r="H1517" i="1"/>
  <c r="H11" i="3"/>
  <c r="N3" i="9" s="1"/>
  <c r="D1214" i="1"/>
  <c r="I23" i="3"/>
  <c r="F237" i="5"/>
  <c r="F407" i="4"/>
  <c r="C402" i="1"/>
  <c r="G40" i="1"/>
  <c r="H40" i="1"/>
  <c r="G1329" i="1"/>
  <c r="H1329" i="1"/>
  <c r="G1408" i="1"/>
  <c r="H1408" i="1"/>
  <c r="G339" i="1"/>
  <c r="H339" i="1"/>
  <c r="H478" i="1"/>
  <c r="G478" i="1"/>
  <c r="G1065" i="1"/>
  <c r="H1065" i="1"/>
  <c r="H192" i="1"/>
  <c r="G192" i="1"/>
  <c r="H120" i="1"/>
  <c r="G120" i="1"/>
  <c r="G1214" i="1"/>
  <c r="H1214" i="1"/>
  <c r="F175" i="5"/>
  <c r="C1152" i="1"/>
  <c r="D291" i="4"/>
  <c r="D413" i="4"/>
  <c r="C285" i="1"/>
  <c r="D412" i="4"/>
  <c r="F6" i="4"/>
  <c r="H16" i="3"/>
  <c r="D290" i="4"/>
  <c r="C2" i="1"/>
  <c r="G1436" i="1"/>
  <c r="H1436" i="1"/>
  <c r="F68" i="5"/>
  <c r="H21" i="3"/>
  <c r="C1046" i="1"/>
  <c r="D6" i="5"/>
  <c r="G1423" i="1"/>
  <c r="H1423" i="1"/>
  <c r="G466" i="1"/>
  <c r="H466" i="1"/>
  <c r="E289" i="4"/>
  <c r="F289" i="4" s="1"/>
  <c r="I17" i="3"/>
  <c r="D147" i="1"/>
  <c r="G147" i="1" s="1"/>
  <c r="H293" i="1"/>
  <c r="G293" i="1"/>
  <c r="I28" i="3"/>
  <c r="D1435" i="1"/>
  <c r="D636" i="4"/>
  <c r="F528" i="4"/>
  <c r="C522" i="1"/>
  <c r="G990" i="1"/>
  <c r="H990" i="1"/>
  <c r="G306" i="1"/>
  <c r="H306" i="1"/>
  <c r="H159" i="1"/>
  <c r="G159" i="1"/>
  <c r="E6" i="5"/>
  <c r="I20" i="3"/>
  <c r="D985" i="1"/>
  <c r="F7" i="5"/>
  <c r="E408" i="4"/>
  <c r="D403" i="1" s="1"/>
  <c r="D345" i="1"/>
  <c r="D635" i="4"/>
  <c r="F420" i="4"/>
  <c r="C414" i="1"/>
  <c r="F141" i="6"/>
  <c r="H28" i="3"/>
  <c r="C1435" i="1"/>
  <c r="H9" i="3" s="1"/>
  <c r="H220" i="1"/>
  <c r="G220" i="1"/>
  <c r="G358" i="1"/>
  <c r="H358" i="1"/>
  <c r="H453" i="1"/>
  <c r="G453" i="1"/>
  <c r="G587" i="1"/>
  <c r="H587" i="1"/>
  <c r="G1153" i="1"/>
  <c r="H1153" i="1"/>
  <c r="F151" i="4"/>
  <c r="E317" i="9"/>
  <c r="B318" i="9"/>
  <c r="E639" i="4"/>
  <c r="D407" i="1"/>
  <c r="D408" i="4"/>
  <c r="F350" i="4"/>
  <c r="C345" i="1"/>
  <c r="I11" i="3" l="1"/>
  <c r="H147" i="1"/>
  <c r="K3" i="9"/>
  <c r="I9" i="3"/>
  <c r="H522" i="1"/>
  <c r="G522" i="1"/>
  <c r="G285" i="9"/>
  <c r="E285" i="9" s="1"/>
  <c r="B285" i="9" s="1"/>
  <c r="G278" i="9"/>
  <c r="F6" i="5"/>
  <c r="C984" i="1"/>
  <c r="D633" i="1"/>
  <c r="F408" i="4"/>
  <c r="C403" i="1"/>
  <c r="G414" i="1"/>
  <c r="H414" i="1"/>
  <c r="H278" i="9"/>
  <c r="D984" i="1"/>
  <c r="G1046" i="1"/>
  <c r="H1046" i="1"/>
  <c r="G1152" i="1"/>
  <c r="H1152" i="1"/>
  <c r="G1435" i="1"/>
  <c r="H1435" i="1"/>
  <c r="F636" i="4"/>
  <c r="C630" i="1"/>
  <c r="G2" i="1"/>
  <c r="H2" i="1"/>
  <c r="D639" i="4"/>
  <c r="D414" i="4"/>
  <c r="F412" i="4"/>
  <c r="C407" i="1"/>
  <c r="D640" i="4"/>
  <c r="D415" i="4"/>
  <c r="C408" i="1"/>
  <c r="G402" i="1"/>
  <c r="H402" i="1"/>
  <c r="H345" i="1"/>
  <c r="G345" i="1"/>
  <c r="F635" i="4"/>
  <c r="C629" i="1"/>
  <c r="G985" i="1"/>
  <c r="H985" i="1"/>
  <c r="E413" i="4"/>
  <c r="F413" i="4" s="1"/>
  <c r="D285" i="1"/>
  <c r="G285" i="1" s="1"/>
  <c r="E291" i="4"/>
  <c r="D287" i="1" s="1"/>
  <c r="E290" i="4"/>
  <c r="D286" i="1" s="1"/>
  <c r="C286" i="1"/>
  <c r="F291" i="4"/>
  <c r="C287" i="1"/>
  <c r="F290" i="4" l="1"/>
  <c r="H286" i="1"/>
  <c r="G286" i="1"/>
  <c r="G629" i="1"/>
  <c r="H629" i="1"/>
  <c r="C409" i="1"/>
  <c r="G287" i="1"/>
  <c r="H287" i="1"/>
  <c r="H8" i="3"/>
  <c r="G984" i="1"/>
  <c r="H984" i="1"/>
  <c r="E640" i="4"/>
  <c r="F640" i="4" s="1"/>
  <c r="E415" i="4"/>
  <c r="D410" i="1" s="1"/>
  <c r="D408" i="1"/>
  <c r="G408" i="1" s="1"/>
  <c r="E414" i="4"/>
  <c r="D409" i="1" s="1"/>
  <c r="D642" i="4"/>
  <c r="C634" i="1"/>
  <c r="D641" i="4"/>
  <c r="F639" i="4"/>
  <c r="C633" i="1"/>
  <c r="G630" i="1"/>
  <c r="H630" i="1"/>
  <c r="G403" i="1"/>
  <c r="H403" i="1"/>
  <c r="H285" i="1"/>
  <c r="E278" i="9"/>
  <c r="C410" i="1"/>
  <c r="F415" i="4"/>
  <c r="G407" i="1"/>
  <c r="H407" i="1"/>
  <c r="H408" i="1" l="1"/>
  <c r="G410" i="1"/>
  <c r="H410" i="1"/>
  <c r="D646" i="4"/>
  <c r="F642" i="4"/>
  <c r="C636" i="1"/>
  <c r="E642" i="4"/>
  <c r="D634" i="1"/>
  <c r="G634" i="1" s="1"/>
  <c r="E641" i="4"/>
  <c r="E277" i="9"/>
  <c r="I8" i="3" s="1"/>
  <c r="B278" i="9"/>
  <c r="D645" i="4"/>
  <c r="C635" i="1"/>
  <c r="M3" i="9"/>
  <c r="H409" i="1"/>
  <c r="G409" i="1"/>
  <c r="G633" i="1"/>
  <c r="H633" i="1"/>
  <c r="F414" i="4"/>
  <c r="H634" i="1" l="1"/>
  <c r="E645" i="4"/>
  <c r="F645" i="4" s="1"/>
  <c r="D635" i="1"/>
  <c r="G635" i="1" s="1"/>
  <c r="F646" i="4"/>
  <c r="H19" i="3"/>
  <c r="C640" i="1"/>
  <c r="F641" i="4"/>
  <c r="H18" i="3"/>
  <c r="C639" i="1"/>
  <c r="E646" i="4"/>
  <c r="D636" i="1"/>
  <c r="G636" i="1" s="1"/>
  <c r="H636" i="1" l="1"/>
  <c r="I19" i="3"/>
  <c r="D640" i="1"/>
  <c r="G640" i="1" s="1"/>
  <c r="H7" i="3"/>
  <c r="H635" i="1"/>
  <c r="I18" i="3"/>
  <c r="D639" i="1"/>
  <c r="G639" i="1" s="1"/>
  <c r="G276" i="9"/>
  <c r="E276" i="9" s="1"/>
  <c r="B276" i="9" s="1"/>
  <c r="H640" i="1" l="1"/>
  <c r="H639" i="1"/>
  <c r="J3" i="9"/>
  <c r="G274" i="9" l="1"/>
  <c r="M272" i="9"/>
  <c r="L272" i="9"/>
  <c r="H274" i="9"/>
  <c r="H18" i="9"/>
  <c r="G18" i="9"/>
  <c r="I13" i="9"/>
  <c r="K9" i="9"/>
  <c r="L15" i="9"/>
  <c r="J7" i="9"/>
  <c r="I12" i="9"/>
  <c r="K7" i="9"/>
  <c r="J12" i="9"/>
  <c r="J9" i="9"/>
  <c r="H15" i="9"/>
  <c r="L16" i="9"/>
  <c r="K5" i="9"/>
  <c r="J10" i="9"/>
  <c r="M16" i="9"/>
  <c r="I8" i="9"/>
  <c r="M15" i="9"/>
  <c r="J8" i="9"/>
  <c r="G15" i="9"/>
  <c r="E15" i="9" s="1"/>
  <c r="J5" i="9"/>
  <c r="J6" i="9"/>
  <c r="I11" i="9"/>
  <c r="H17" i="9"/>
  <c r="K10" i="9"/>
  <c r="G16" i="9"/>
  <c r="I9" i="9"/>
  <c r="H16" i="9"/>
  <c r="I6" i="9"/>
  <c r="K12" i="9"/>
  <c r="G17" i="9"/>
  <c r="I7" i="9"/>
  <c r="K13" i="9"/>
  <c r="K6" i="9"/>
  <c r="J11" i="9"/>
  <c r="I17" i="9"/>
  <c r="I5" i="9"/>
  <c r="K11" i="9"/>
  <c r="J17" i="9"/>
  <c r="K8" i="9"/>
  <c r="J13" i="9"/>
  <c r="E5" i="9" l="1"/>
  <c r="B5" i="9" s="1"/>
  <c r="E18" i="9"/>
  <c r="B18" i="9" s="1"/>
  <c r="E12" i="9"/>
  <c r="B12" i="9" s="1"/>
  <c r="E6" i="9"/>
  <c r="B6" i="9" s="1"/>
  <c r="F16" i="9"/>
  <c r="F272" i="9"/>
  <c r="B272" i="9" s="1"/>
  <c r="E8" i="9"/>
  <c r="B8" i="9" s="1"/>
  <c r="E13" i="9"/>
  <c r="B13" i="9" s="1"/>
  <c r="F20" i="9"/>
  <c r="E11" i="9"/>
  <c r="B11" i="9" s="1"/>
  <c r="E10" i="9"/>
  <c r="B10" i="9" s="1"/>
  <c r="E7" i="9"/>
  <c r="B7" i="9" s="1"/>
  <c r="E17" i="9"/>
  <c r="B17" i="9" s="1"/>
  <c r="E9" i="9"/>
  <c r="B9" i="9" s="1"/>
  <c r="E16" i="9"/>
  <c r="F15" i="9"/>
  <c r="F14" i="9" s="1"/>
  <c r="E274" i="9"/>
  <c r="B16" i="9" l="1"/>
  <c r="F3" i="9"/>
  <c r="B274" i="9"/>
  <c r="E20" i="9"/>
  <c r="I7" i="3" s="1"/>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<sst xmlns="http://schemas.openxmlformats.org/spreadsheetml/2006/main" count="4374" uniqueCount="3426">
  <si>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</si>
  <si>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</si>
  <si>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</si>
  <si>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</si>
  <si>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</si>
  <si>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</si>
  <si>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</si>
  <si>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</si>
  <si>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</si>
  <si>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</si>
  <si>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</si>
  <si>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</si>
  <si>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</si>
  <si>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</si>
  <si>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</si>
  <si>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</si>
  <si>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</si>
  <si>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</si>
  <si>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</si>
  <si>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</si>
  <si>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</si>
  <si>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</si>
  <si>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</si>
  <si>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</si>
  <si>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</si>
  <si>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</si>
  <si>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</si>
  <si>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</si>
  <si>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</si>
  <si>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</si>
  <si>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</si>
  <si>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IVANA TIŠOVA, VIŠKOVCI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</si>
  <si>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</si>
  <si>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</si>
  <si>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</si>
  <si>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</si>
  <si>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</si>
  <si>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</si>
  <si>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</si>
  <si>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</si>
  <si>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</si>
  <si>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</si>
  <si>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</si>
  <si>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</si>
  <si>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</si>
  <si>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</si>
  <si>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</si>
  <si>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</si>
  <si>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</si>
  <si>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9177 - O.Š. IVANA TIŠOVA, VIŠKOVCI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</si>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</sst>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508219.07</v>
      </c>
      <c r="D2" s="6">
        <f>'PR-RAS'!E6</f>
        <v>634320.78999999992</v>
      </c>
      <c r="E2" s="6">
        <v>0</v>
      </c>
      <c r="F2" s="6">
        <v>0</v>
      </c>
      <c r="G2" s="7">
        <f t="shared" ref="G2:G264" si="0">(B2/1000)*(C2*1+D2*2)</f>
        <v>1776.8606499999999</v>
      </c>
      <c r="H2" s="7">
        <f t="shared" ref="H2:H264" si="1">ABS(C2-ROUND(C2,0))+ABS(D2-ROUND(D2,0))</f>
        <v>0.28000000008614734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468302.06</v>
      </c>
      <c r="D46" s="1">
        <f>'PR-RAS'!E50</f>
        <v>576174.32999999996</v>
      </c>
      <c r="E46" s="1">
        <v>0</v>
      </c>
      <c r="F46" s="1">
        <v>0</v>
      </c>
      <c r="G46" s="2">
        <f t="shared" si="0"/>
        <v>72929.282399999996</v>
      </c>
      <c r="H46" s="2">
        <f t="shared" si="1"/>
        <v>0.38999999995576218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468302.06</v>
      </c>
      <c r="D64" s="1">
        <f>'PR-RAS'!E68</f>
        <v>576174.32999999996</v>
      </c>
      <c r="E64" s="1">
        <v>0</v>
      </c>
      <c r="F64" s="1">
        <v>0</v>
      </c>
      <c r="G64" s="2">
        <f t="shared" si="0"/>
        <v>102100.99536</v>
      </c>
      <c r="H64" s="2">
        <f t="shared" si="1"/>
        <v>0.38999999995576218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465637.25</v>
      </c>
      <c r="D65" s="1">
        <f>'PR-RAS'!E69</f>
        <v>576174.32999999996</v>
      </c>
      <c r="E65" s="1">
        <v>0</v>
      </c>
      <c r="F65" s="1">
        <v>0</v>
      </c>
      <c r="G65" s="2">
        <f t="shared" si="0"/>
        <v>103551.09823999999</v>
      </c>
      <c r="H65" s="2">
        <f t="shared" si="1"/>
        <v>0.57999999995809048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2664.81</v>
      </c>
      <c r="D66" s="1">
        <f>'PR-RAS'!E70</f>
        <v>0</v>
      </c>
      <c r="E66" s="1">
        <v>0</v>
      </c>
      <c r="F66" s="1">
        <v>0</v>
      </c>
      <c r="G66" s="2">
        <f t="shared" si="0"/>
        <v>173.21265</v>
      </c>
      <c r="H66" s="2">
        <f t="shared" si="1"/>
        <v>0.19000000000005457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96.12</v>
      </c>
      <c r="D78" s="1">
        <f>'PR-RAS'!E82</f>
        <v>104.13</v>
      </c>
      <c r="E78" s="1">
        <v>0</v>
      </c>
      <c r="F78" s="1">
        <v>0</v>
      </c>
      <c r="G78" s="2">
        <f t="shared" si="0"/>
        <v>23.437259999999998</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96.12</v>
      </c>
      <c r="D87" s="1">
        <f>'PR-RAS'!E91</f>
        <v>104.13</v>
      </c>
      <c r="E87" s="1">
        <v>0</v>
      </c>
      <c r="F87" s="1">
        <v>0</v>
      </c>
      <c r="G87" s="2">
        <f t="shared" si="0"/>
        <v>26.176679999999998</v>
      </c>
      <c r="H87" s="2">
        <f t="shared" si="1"/>
        <v>0.25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96.12</v>
      </c>
      <c r="D89" s="1">
        <f>'PR-RAS'!E93</f>
        <v>104.13</v>
      </c>
      <c r="E89" s="1">
        <v>0</v>
      </c>
      <c r="F89" s="1">
        <v>0</v>
      </c>
      <c r="G89" s="2">
        <f t="shared" si="0"/>
        <v>26.785439999999998</v>
      </c>
      <c r="H89" s="2">
        <f t="shared" si="1"/>
        <v>0.25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39820.89</v>
      </c>
      <c r="D129" s="1">
        <f>'PR-RAS'!E133</f>
        <v>58042.33</v>
      </c>
      <c r="E129" s="1">
        <v>0</v>
      </c>
      <c r="F129" s="1">
        <v>0</v>
      </c>
      <c r="G129" s="2">
        <f t="shared" si="0"/>
        <v>19955.910400000001</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39820.89</v>
      </c>
      <c r="D130" s="1">
        <f>'PR-RAS'!E134</f>
        <v>58042.33</v>
      </c>
      <c r="E130" s="1">
        <v>0</v>
      </c>
      <c r="F130" s="1">
        <v>0</v>
      </c>
      <c r="G130" s="2">
        <f t="shared" si="0"/>
        <v>20111.81595</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37083.480000000003</v>
      </c>
      <c r="D131" s="1">
        <f>'PR-RAS'!E135</f>
        <v>57760.23</v>
      </c>
      <c r="E131" s="1">
        <v>0</v>
      </c>
      <c r="F131" s="1">
        <v>0</v>
      </c>
      <c r="G131" s="2">
        <f t="shared" si="0"/>
        <v>19838.512200000001</v>
      </c>
      <c r="H131" s="2">
        <f t="shared" si="1"/>
        <v>0.71000000000640284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2737.41</v>
      </c>
      <c r="D132" s="1">
        <f>'PR-RAS'!E136</f>
        <v>282.10000000000002</v>
      </c>
      <c r="E132" s="1">
        <v>0</v>
      </c>
      <c r="F132" s="1">
        <v>0</v>
      </c>
      <c r="G132" s="2">
        <f t="shared" si="0"/>
        <v>432.51090999999997</v>
      </c>
      <c r="H132" s="2">
        <f t="shared" si="1"/>
        <v>0.50999999999987722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503923.91000000003</v>
      </c>
      <c r="D147" s="1">
        <f>'PR-RAS'!E151</f>
        <v>643299.28999999992</v>
      </c>
      <c r="E147" s="1">
        <v>0</v>
      </c>
      <c r="F147" s="1">
        <v>0</v>
      </c>
      <c r="G147" s="2">
        <f t="shared" si="0"/>
        <v>261416.28353999995</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444335.15</v>
      </c>
      <c r="D148" s="1">
        <f>'PR-RAS'!E152</f>
        <v>552475.98</v>
      </c>
      <c r="E148" s="1">
        <v>0</v>
      </c>
      <c r="F148" s="1">
        <v>0</v>
      </c>
      <c r="G148" s="2">
        <f t="shared" si="0"/>
        <v>227745.20516999997</v>
      </c>
      <c r="H148" s="2">
        <f t="shared" si="1"/>
        <v>0.17000000004190952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364108.89</v>
      </c>
      <c r="D149" s="1">
        <f>'PR-RAS'!E153</f>
        <v>456357.21</v>
      </c>
      <c r="E149" s="1">
        <v>0</v>
      </c>
      <c r="F149" s="1">
        <v>0</v>
      </c>
      <c r="G149" s="2">
        <f t="shared" si="0"/>
        <v>188969.84987999999</v>
      </c>
      <c r="H149" s="2">
        <f t="shared" si="1"/>
        <v>0.32000000000698492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364108.89</v>
      </c>
      <c r="D150" s="1">
        <f>'PR-RAS'!E154</f>
        <v>456357.21</v>
      </c>
      <c r="E150" s="1">
        <v>0</v>
      </c>
      <c r="F150" s="1">
        <v>0</v>
      </c>
      <c r="G150" s="2">
        <f t="shared" si="0"/>
        <v>190246.67319</v>
      </c>
      <c r="H150" s="2">
        <f t="shared" si="1"/>
        <v>0.32000000000698492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19746.580000000002</v>
      </c>
      <c r="D154" s="1">
        <f>'PR-RAS'!E158</f>
        <v>20686.59</v>
      </c>
      <c r="E154" s="1">
        <v>0</v>
      </c>
      <c r="F154" s="1">
        <v>0</v>
      </c>
      <c r="G154" s="2">
        <f t="shared" si="0"/>
        <v>9351.3232800000005</v>
      </c>
      <c r="H154" s="2">
        <f t="shared" si="1"/>
        <v>0.82999999999810825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60479.68</v>
      </c>
      <c r="D155" s="1">
        <f>'PR-RAS'!E159</f>
        <v>75432.179999999993</v>
      </c>
      <c r="E155" s="1">
        <v>0</v>
      </c>
      <c r="F155" s="1">
        <v>0</v>
      </c>
      <c r="G155" s="2">
        <f t="shared" si="0"/>
        <v>32546.982159999996</v>
      </c>
      <c r="H155" s="2">
        <f t="shared" si="1"/>
        <v>0.49999999999272404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60479.68</v>
      </c>
      <c r="D157" s="1">
        <f>'PR-RAS'!E161</f>
        <v>75432.179999999993</v>
      </c>
      <c r="E157" s="1">
        <v>0</v>
      </c>
      <c r="F157" s="1">
        <v>0</v>
      </c>
      <c r="G157" s="2">
        <f t="shared" si="0"/>
        <v>32969.670239999999</v>
      </c>
      <c r="H157" s="2">
        <f t="shared" si="1"/>
        <v>0.49999999999272404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58250.01</v>
      </c>
      <c r="D159" s="1">
        <f>'PR-RAS'!E163</f>
        <v>88841.08</v>
      </c>
      <c r="E159" s="1">
        <v>0</v>
      </c>
      <c r="F159" s="1">
        <v>0</v>
      </c>
      <c r="G159" s="2">
        <f t="shared" si="0"/>
        <v>37277.282859999999</v>
      </c>
      <c r="H159" s="2">
        <f t="shared" si="1"/>
        <v>9.0000000003783498E-2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16285.93</v>
      </c>
      <c r="D160" s="1">
        <f>'PR-RAS'!E164</f>
        <v>20146.400000000001</v>
      </c>
      <c r="E160" s="1">
        <v>0</v>
      </c>
      <c r="F160" s="1">
        <v>0</v>
      </c>
      <c r="G160" s="2">
        <f t="shared" si="0"/>
        <v>8996.0180700000001</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1582.38</v>
      </c>
      <c r="D161" s="1">
        <f>'PR-RAS'!E165</f>
        <v>2424.1799999999998</v>
      </c>
      <c r="E161" s="1">
        <v>0</v>
      </c>
      <c r="F161" s="1">
        <v>0</v>
      </c>
      <c r="G161" s="2">
        <f t="shared" si="0"/>
        <v>1028.9184</v>
      </c>
      <c r="H161" s="2">
        <f t="shared" si="1"/>
        <v>0.55999999999994543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13602.35</v>
      </c>
      <c r="D162" s="1">
        <f>'PR-RAS'!E166</f>
        <v>15825.91</v>
      </c>
      <c r="E162" s="1">
        <v>0</v>
      </c>
      <c r="F162" s="1">
        <v>0</v>
      </c>
      <c r="G162" s="2">
        <f t="shared" si="0"/>
        <v>7285.92137</v>
      </c>
      <c r="H162" s="2">
        <f t="shared" si="1"/>
        <v>0.44000000000050932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738.61</v>
      </c>
      <c r="E163" s="1">
        <v>0</v>
      </c>
      <c r="F163" s="1">
        <v>0</v>
      </c>
      <c r="G163" s="2">
        <f t="shared" si="0"/>
        <v>239.30964</v>
      </c>
      <c r="H163" s="2">
        <f t="shared" si="1"/>
        <v>0.38999999999998636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1101.2</v>
      </c>
      <c r="D164" s="1">
        <f>'PR-RAS'!E168</f>
        <v>1157.7</v>
      </c>
      <c r="E164" s="1">
        <v>0</v>
      </c>
      <c r="F164" s="1">
        <v>0</v>
      </c>
      <c r="G164" s="2">
        <f t="shared" si="0"/>
        <v>556.90580000000011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25229.06</v>
      </c>
      <c r="D165" s="1">
        <f>'PR-RAS'!E169</f>
        <v>40934.58</v>
      </c>
      <c r="E165" s="1">
        <v>0</v>
      </c>
      <c r="F165" s="1">
        <v>0</v>
      </c>
      <c r="G165" s="2">
        <f t="shared" si="0"/>
        <v>17564.108080000002</v>
      </c>
      <c r="H165" s="2">
        <f t="shared" si="1"/>
        <v>0.47999999999956344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6066.56</v>
      </c>
      <c r="D166" s="1">
        <f>'PR-RAS'!E170</f>
        <v>6977.36</v>
      </c>
      <c r="E166" s="1">
        <v>0</v>
      </c>
      <c r="F166" s="1">
        <v>0</v>
      </c>
      <c r="G166" s="2">
        <f t="shared" si="0"/>
        <v>3303.5111999999999</v>
      </c>
      <c r="H166" s="2">
        <f t="shared" si="1"/>
        <v>0.7999999999992724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10922.84</v>
      </c>
      <c r="D167" s="1">
        <f>'PR-RAS'!E171</f>
        <v>12218.58</v>
      </c>
      <c r="E167" s="1">
        <v>0</v>
      </c>
      <c r="F167" s="1">
        <v>0</v>
      </c>
      <c r="G167" s="2">
        <f t="shared" si="0"/>
        <v>5869.76</v>
      </c>
      <c r="H167" s="2">
        <f t="shared" si="1"/>
        <v>0.57999999999992724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7048.21</v>
      </c>
      <c r="D168" s="1">
        <f>'PR-RAS'!E172</f>
        <v>9814.08</v>
      </c>
      <c r="E168" s="1">
        <v>0</v>
      </c>
      <c r="F168" s="1">
        <v>0</v>
      </c>
      <c r="G168" s="2">
        <f t="shared" si="0"/>
        <v>4454.9537900000005</v>
      </c>
      <c r="H168" s="2">
        <f t="shared" si="1"/>
        <v>0.28999999999996362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664.7</v>
      </c>
      <c r="D169" s="1">
        <f>'PR-RAS'!E173</f>
        <v>1511.38</v>
      </c>
      <c r="E169" s="1">
        <v>0</v>
      </c>
      <c r="F169" s="1">
        <v>0</v>
      </c>
      <c r="G169" s="2">
        <f t="shared" si="0"/>
        <v>619.49328000000003</v>
      </c>
      <c r="H169" s="2">
        <f t="shared" si="1"/>
        <v>0.68000000000006366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114.51</v>
      </c>
      <c r="D170" s="1">
        <f>'PR-RAS'!E174</f>
        <v>10095.67</v>
      </c>
      <c r="E170" s="1">
        <v>0</v>
      </c>
      <c r="F170" s="1">
        <v>0</v>
      </c>
      <c r="G170" s="2">
        <f t="shared" si="0"/>
        <v>3431.6886500000001</v>
      </c>
      <c r="H170" s="2">
        <f t="shared" si="1"/>
        <v>0.81999999999992212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412.24</v>
      </c>
      <c r="D172" s="1">
        <f>'PR-RAS'!E176</f>
        <v>317.51</v>
      </c>
      <c r="E172" s="1">
        <v>0</v>
      </c>
      <c r="F172" s="1">
        <v>0</v>
      </c>
      <c r="G172" s="2">
        <f t="shared" si="0"/>
        <v>179.08146000000002</v>
      </c>
      <c r="H172" s="2">
        <f t="shared" si="1"/>
        <v>0.73000000000001819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15318.869999999999</v>
      </c>
      <c r="D173" s="1">
        <f>'PR-RAS'!E177</f>
        <v>26194.15</v>
      </c>
      <c r="E173" s="1">
        <v>0</v>
      </c>
      <c r="F173" s="1">
        <v>0</v>
      </c>
      <c r="G173" s="2">
        <f t="shared" si="0"/>
        <v>11645.633239999999</v>
      </c>
      <c r="H173" s="2">
        <f t="shared" si="1"/>
        <v>0.28000000000247383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1163.8900000000001</v>
      </c>
      <c r="D174" s="1">
        <f>'PR-RAS'!E178</f>
        <v>1214.8399999999999</v>
      </c>
      <c r="E174" s="1">
        <v>0</v>
      </c>
      <c r="F174" s="1">
        <v>0</v>
      </c>
      <c r="G174" s="2">
        <f t="shared" si="0"/>
        <v>621.68760999999995</v>
      </c>
      <c r="H174" s="2">
        <f t="shared" si="1"/>
        <v>0.26999999999998181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10121.36</v>
      </c>
      <c r="D175" s="1">
        <f>'PR-RAS'!E179</f>
        <v>18357.86</v>
      </c>
      <c r="E175" s="1">
        <v>0</v>
      </c>
      <c r="F175" s="1">
        <v>0</v>
      </c>
      <c r="G175" s="2">
        <f t="shared" si="0"/>
        <v>8149.6519199999993</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1586.61</v>
      </c>
      <c r="D177" s="1">
        <f>'PR-RAS'!E181</f>
        <v>1336.57</v>
      </c>
      <c r="E177" s="1">
        <v>0</v>
      </c>
      <c r="F177" s="1">
        <v>0</v>
      </c>
      <c r="G177" s="2">
        <f t="shared" si="0"/>
        <v>749.71600000000001</v>
      </c>
      <c r="H177" s="2">
        <f t="shared" si="1"/>
        <v>0.82000000000016371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1751.97</v>
      </c>
      <c r="D179" s="1">
        <f>'PR-RAS'!E183</f>
        <v>1890</v>
      </c>
      <c r="E179" s="1">
        <v>0</v>
      </c>
      <c r="F179" s="1">
        <v>0</v>
      </c>
      <c r="G179" s="2">
        <f t="shared" si="0"/>
        <v>984.69065999999998</v>
      </c>
      <c r="H179" s="2">
        <f t="shared" si="1"/>
        <v>2.9999999999972715E-2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157</v>
      </c>
      <c r="D180" s="1">
        <f>'PR-RAS'!E184</f>
        <v>338.54</v>
      </c>
      <c r="E180" s="1">
        <v>0</v>
      </c>
      <c r="F180" s="1">
        <v>0</v>
      </c>
      <c r="G180" s="2">
        <f t="shared" si="0"/>
        <v>149.30032</v>
      </c>
      <c r="H180" s="2">
        <f t="shared" si="1"/>
        <v>0.45999999999997954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538.04</v>
      </c>
      <c r="D181" s="1">
        <f>'PR-RAS'!E185</f>
        <v>3056.34</v>
      </c>
      <c r="E181" s="1">
        <v>0</v>
      </c>
      <c r="F181" s="1">
        <v>0</v>
      </c>
      <c r="G181" s="2">
        <f t="shared" si="0"/>
        <v>1197.1296</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1416.1499999999999</v>
      </c>
      <c r="D184" s="1">
        <f>'PR-RAS'!E188</f>
        <v>1565.9499999999998</v>
      </c>
      <c r="E184" s="1">
        <v>0</v>
      </c>
      <c r="F184" s="1">
        <v>0</v>
      </c>
      <c r="G184" s="2">
        <f t="shared" si="0"/>
        <v>832.29314999999986</v>
      </c>
      <c r="H184" s="2">
        <f t="shared" si="1"/>
        <v>0.20000000000004547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39.04</v>
      </c>
      <c r="E187" s="1">
        <v>0</v>
      </c>
      <c r="F187" s="1">
        <v>0</v>
      </c>
      <c r="G187" s="2">
        <f t="shared" si="0"/>
        <v>14.522879999999999</v>
      </c>
      <c r="H187" s="2">
        <f t="shared" si="1"/>
        <v>3.9999999999999147E-2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1363.06</v>
      </c>
      <c r="D191" s="1">
        <f>'PR-RAS'!E195</f>
        <v>1473.82</v>
      </c>
      <c r="E191" s="1">
        <v>0</v>
      </c>
      <c r="F191" s="1">
        <v>0</v>
      </c>
      <c r="G191" s="2">
        <f t="shared" si="0"/>
        <v>819.03300000000002</v>
      </c>
      <c r="H191" s="2">
        <f t="shared" si="1"/>
        <v>0.24000000000000909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1178.06</v>
      </c>
      <c r="D248" s="1">
        <f>'PR-RAS'!E252</f>
        <v>1821.09</v>
      </c>
      <c r="E248" s="1">
        <v>0</v>
      </c>
      <c r="F248" s="1">
        <v>0</v>
      </c>
      <c r="G248" s="2">
        <f t="shared" si="0"/>
        <v>1190.5992799999999</v>
      </c>
      <c r="H248" s="2">
        <f t="shared" si="1"/>
        <v>0.14999999999986358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1178.06</v>
      </c>
      <c r="D255" s="1">
        <f>'PR-RAS'!E259</f>
        <v>1821.09</v>
      </c>
      <c r="E255" s="1">
        <v>0</v>
      </c>
      <c r="F255" s="1">
        <v>0</v>
      </c>
      <c r="G255" s="2">
        <f t="shared" si="0"/>
        <v>1224.34096</v>
      </c>
      <c r="H255" s="2">
        <f t="shared" si="1"/>
        <v>0.14999999999986358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1178.06</v>
      </c>
      <c r="D257" s="1">
        <f>'PR-RAS'!E261</f>
        <v>1821.09</v>
      </c>
      <c r="E257" s="1">
        <v>0</v>
      </c>
      <c r="F257" s="1">
        <v>0</v>
      </c>
      <c r="G257" s="2">
        <f t="shared" si="0"/>
        <v>1233.98144</v>
      </c>
      <c r="H257" s="2">
        <f t="shared" si="1"/>
        <v>0.14999999999986358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160.69</v>
      </c>
      <c r="D259" s="1">
        <f>'PR-RAS'!E263</f>
        <v>161.13999999999999</v>
      </c>
      <c r="E259" s="1">
        <v>0</v>
      </c>
      <c r="F259" s="1">
        <v>0</v>
      </c>
      <c r="G259" s="2">
        <f t="shared" si="0"/>
        <v>124.60625999999999</v>
      </c>
      <c r="H259" s="2">
        <f t="shared" si="1"/>
        <v>0.44999999999998863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160.69</v>
      </c>
      <c r="D260" s="1">
        <f>'PR-RAS'!E264</f>
        <v>161.13999999999999</v>
      </c>
      <c r="E260" s="1">
        <v>0</v>
      </c>
      <c r="F260" s="1">
        <v>0</v>
      </c>
      <c r="G260" s="2">
        <f t="shared" si="0"/>
        <v>125.08923</v>
      </c>
      <c r="H260" s="2">
        <f t="shared" si="1"/>
        <v>0.44999999999998863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160.69</v>
      </c>
      <c r="D262" s="1">
        <f>'PR-RAS'!E266</f>
        <v>161.13999999999999</v>
      </c>
      <c r="E262" s="1">
        <v>0</v>
      </c>
      <c r="F262" s="1">
        <v>0</v>
      </c>
      <c r="G262" s="2">
        <f t="shared" si="0"/>
        <v>126.05517</v>
      </c>
      <c r="H262" s="2">
        <f t="shared" si="1"/>
        <v>0.44999999999998863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503923.91000000003</v>
      </c>
      <c r="D285" s="1">
        <f>'PR-RAS'!E289</f>
        <v>643299.28999999992</v>
      </c>
      <c r="E285" s="1">
        <v>0</v>
      </c>
      <c r="F285" s="1">
        <v>0</v>
      </c>
      <c r="G285" s="2">
        <f t="shared" si="8"/>
        <v>508508.38715999987</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4295.1599999999744</v>
      </c>
      <c r="D286" s="1">
        <f>'PR-RAS'!E290</f>
        <v>0</v>
      </c>
      <c r="E286" s="1">
        <v>0</v>
      </c>
      <c r="F286" s="1">
        <v>0</v>
      </c>
      <c r="G286" s="2">
        <f t="shared" si="8"/>
        <v>1224.1205999999927</v>
      </c>
      <c r="H286" s="2">
        <f t="shared" si="9"/>
        <v>0.15999999997438863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8978.5</v>
      </c>
      <c r="E287" s="1">
        <v>0</v>
      </c>
      <c r="F287" s="1">
        <v>0</v>
      </c>
      <c r="G287" s="2">
        <f t="shared" si="8"/>
        <v>5135.7019999999993</v>
      </c>
      <c r="H287" s="2">
        <f t="shared" si="9"/>
        <v>0.5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2385.21</v>
      </c>
      <c r="E288" s="1">
        <v>0</v>
      </c>
      <c r="F288" s="1">
        <v>0</v>
      </c>
      <c r="G288" s="2">
        <f t="shared" si="8"/>
        <v>1369.1105399999999</v>
      </c>
      <c r="H288" s="2">
        <f t="shared" si="9"/>
        <v>0.21000000000003638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186.6</v>
      </c>
      <c r="D289" s="1">
        <f>'PR-RAS'!E293</f>
        <v>0</v>
      </c>
      <c r="E289" s="1">
        <v>0</v>
      </c>
      <c r="F289" s="1">
        <v>0</v>
      </c>
      <c r="G289" s="2">
        <f t="shared" si="8"/>
        <v>53.740799999999993</v>
      </c>
      <c r="H289" s="2">
        <f t="shared" si="9"/>
        <v>0.40000000000000568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18.95</v>
      </c>
      <c r="E290" s="1">
        <v>0</v>
      </c>
      <c r="F290" s="1">
        <v>0</v>
      </c>
      <c r="G290" s="2">
        <f t="shared" si="8"/>
        <v>10.953099999999999</v>
      </c>
      <c r="H290" s="2">
        <f t="shared" si="9"/>
        <v>5.0000000000000711E-2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1723.35</v>
      </c>
      <c r="D345" s="1">
        <f>'PR-RAS'!E350</f>
        <v>624.20000000000005</v>
      </c>
      <c r="E345" s="1">
        <v>0</v>
      </c>
      <c r="F345" s="1">
        <v>0</v>
      </c>
      <c r="G345" s="2">
        <f t="shared" si="8"/>
        <v>1022.2819999999999</v>
      </c>
      <c r="H345" s="2">
        <f t="shared" si="9"/>
        <v>0.54999999999995453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1723.35</v>
      </c>
      <c r="D358" s="1">
        <f>'PR-RAS'!E363</f>
        <v>624.20000000000005</v>
      </c>
      <c r="E358" s="1">
        <v>0</v>
      </c>
      <c r="F358" s="1">
        <v>0</v>
      </c>
      <c r="G358" s="2">
        <f t="shared" si="8"/>
        <v>1060.9147499999999</v>
      </c>
      <c r="H358" s="2">
        <f t="shared" si="9"/>
        <v>0.54999999999995453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253.75</v>
      </c>
      <c r="E364" s="1">
        <v>0</v>
      </c>
      <c r="F364" s="1">
        <v>0</v>
      </c>
      <c r="G364" s="2">
        <f t="shared" si="8"/>
        <v>184.2225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253.75</v>
      </c>
      <c r="E365" s="1">
        <v>0</v>
      </c>
      <c r="F365" s="1">
        <v>0</v>
      </c>
      <c r="G365" s="2">
        <f t="shared" si="8"/>
        <v>184.73</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1723.35</v>
      </c>
      <c r="D378" s="1">
        <f>'PR-RAS'!E383</f>
        <v>370.45</v>
      </c>
      <c r="E378" s="1">
        <v>0</v>
      </c>
      <c r="F378" s="1">
        <v>0</v>
      </c>
      <c r="G378" s="2">
        <f t="shared" si="8"/>
        <v>929.02224999999999</v>
      </c>
      <c r="H378" s="2">
        <f t="shared" si="9"/>
        <v>0.79999999999989768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1723.35</v>
      </c>
      <c r="D379" s="1">
        <f>'PR-RAS'!E384</f>
        <v>370.45</v>
      </c>
      <c r="E379" s="1">
        <v>0</v>
      </c>
      <c r="F379" s="1">
        <v>0</v>
      </c>
      <c r="G379" s="2">
        <f t="shared" si="8"/>
        <v>931.48649999999998</v>
      </c>
      <c r="H379" s="2">
        <f t="shared" si="9"/>
        <v>0.79999999999989768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1723.35</v>
      </c>
      <c r="D403" s="1">
        <f>'PR-RAS'!E408</f>
        <v>624.20000000000005</v>
      </c>
      <c r="E403" s="1">
        <v>0</v>
      </c>
      <c r="F403" s="1">
        <v>0</v>
      </c>
      <c r="G403" s="2">
        <f t="shared" si="8"/>
        <v>1194.6435000000001</v>
      </c>
      <c r="H403" s="2">
        <f t="shared" si="9"/>
        <v>0.54999999999995453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508219.07</v>
      </c>
      <c r="D407" s="1">
        <f>'PR-RAS'!E412</f>
        <v>634320.78999999992</v>
      </c>
      <c r="E407" s="1">
        <v>0</v>
      </c>
      <c r="F407" s="1">
        <v>0</v>
      </c>
      <c r="G407" s="2">
        <f t="shared" si="8"/>
        <v>721405.42390000005</v>
      </c>
      <c r="H407" s="2">
        <f t="shared" si="9"/>
        <v>0.28000000008614734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505647.26</v>
      </c>
      <c r="D408" s="1">
        <f>'PR-RAS'!E413</f>
        <v>643923.48999999987</v>
      </c>
      <c r="E408" s="1">
        <v>0</v>
      </c>
      <c r="F408" s="1">
        <v>0</v>
      </c>
      <c r="G408" s="2">
        <f t="shared" si="8"/>
        <v>729952.15567999985</v>
      </c>
      <c r="H408" s="2">
        <f t="shared" si="9"/>
        <v>0.74999999988358468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2571.8099999999977</v>
      </c>
      <c r="D409" s="1">
        <f>'PR-RAS'!E414</f>
        <v>0</v>
      </c>
      <c r="E409" s="1">
        <v>0</v>
      </c>
      <c r="F409" s="1">
        <v>0</v>
      </c>
      <c r="G409" s="2">
        <f t="shared" si="8"/>
        <v>1049.298479999999</v>
      </c>
      <c r="H409" s="2">
        <f t="shared" si="9"/>
        <v>0.19000000000232831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9602.6999999999534</v>
      </c>
      <c r="E410" s="1">
        <v>0</v>
      </c>
      <c r="F410" s="1">
        <v>0</v>
      </c>
      <c r="G410" s="2">
        <f t="shared" si="8"/>
        <v>7855.008599999961</v>
      </c>
      <c r="H410" s="2">
        <f t="shared" si="9"/>
        <v>0.30000000004656613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2385.21</v>
      </c>
      <c r="E411" s="1">
        <v>0</v>
      </c>
      <c r="F411" s="1">
        <v>0</v>
      </c>
      <c r="G411" s="2">
        <f t="shared" si="8"/>
        <v>1955.8722</v>
      </c>
      <c r="H411" s="2">
        <f t="shared" si="9"/>
        <v>0.21000000000003638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186.6</v>
      </c>
      <c r="D412" s="1">
        <f>'PR-RAS'!E417</f>
        <v>0</v>
      </c>
      <c r="E412" s="1">
        <v>0</v>
      </c>
      <c r="F412" s="1">
        <v>0</v>
      </c>
      <c r="G412" s="2">
        <f t="shared" si="8"/>
        <v>76.692599999999999</v>
      </c>
      <c r="H412" s="2">
        <f t="shared" si="9"/>
        <v>0.40000000000000568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18.95</v>
      </c>
      <c r="E413" s="1">
        <v>0</v>
      </c>
      <c r="F413" s="1">
        <v>0</v>
      </c>
      <c r="G413" s="2">
        <f t="shared" si="8"/>
        <v>15.614799999999999</v>
      </c>
      <c r="H413" s="2">
        <f t="shared" si="9"/>
        <v>5.0000000000000711E-2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508219.07</v>
      </c>
      <c r="D633" s="1">
        <f>'PR-RAS'!E639</f>
        <v>634320.78999999992</v>
      </c>
      <c r="E633" s="1">
        <v>0</v>
      </c>
      <c r="F633" s="1">
        <v>0</v>
      </c>
      <c r="G633" s="2">
        <f t="shared" si="10"/>
        <v>1122975.9308</v>
      </c>
      <c r="H633" s="2">
        <f t="shared" si="11"/>
        <v>0.28000000008614734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505647.26</v>
      </c>
      <c r="D634" s="1">
        <f>'PR-RAS'!E640</f>
        <v>643923.48999999987</v>
      </c>
      <c r="E634" s="1">
        <v>0</v>
      </c>
      <c r="F634" s="1">
        <v>0</v>
      </c>
      <c r="G634" s="2">
        <f t="shared" si="10"/>
        <v>1135281.8539199999</v>
      </c>
      <c r="H634" s="2">
        <f t="shared" si="11"/>
        <v>0.74999999988358468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2571.8099999999977</v>
      </c>
      <c r="D635" s="1">
        <f>'PR-RAS'!E641</f>
        <v>0</v>
      </c>
      <c r="E635" s="1">
        <v>0</v>
      </c>
      <c r="F635" s="1">
        <v>0</v>
      </c>
      <c r="G635" s="2">
        <f t="shared" si="10"/>
        <v>1630.5275399999985</v>
      </c>
      <c r="H635" s="2">
        <f t="shared" si="11"/>
        <v>0.19000000000232831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9602.6999999999534</v>
      </c>
      <c r="E636" s="1">
        <v>0</v>
      </c>
      <c r="F636" s="1">
        <v>0</v>
      </c>
      <c r="G636" s="2">
        <f t="shared" si="10"/>
        <v>12195.428999999942</v>
      </c>
      <c r="H636" s="2">
        <f t="shared" si="11"/>
        <v>0.30000000004656613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2385.21</v>
      </c>
      <c r="E637" s="1">
        <v>0</v>
      </c>
      <c r="F637" s="1">
        <v>0</v>
      </c>
      <c r="G637" s="2">
        <f t="shared" si="10"/>
        <v>3033.9871200000002</v>
      </c>
      <c r="H637" s="2">
        <f t="shared" si="11"/>
        <v>0.21000000000003638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186.6</v>
      </c>
      <c r="D638" s="1">
        <f>'PR-RAS'!E644</f>
        <v>0</v>
      </c>
      <c r="E638" s="1">
        <v>0</v>
      </c>
      <c r="F638" s="1">
        <v>0</v>
      </c>
      <c r="G638" s="2">
        <f t="shared" si="10"/>
        <v>118.8642</v>
      </c>
      <c r="H638" s="2">
        <f t="shared" si="11"/>
        <v>0.40000000000000568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2385.2099999999978</v>
      </c>
      <c r="D639" s="1">
        <f>'PR-RAS'!E645</f>
        <v>0</v>
      </c>
      <c r="E639" s="1">
        <v>0</v>
      </c>
      <c r="F639" s="1">
        <v>0</v>
      </c>
      <c r="G639" s="2">
        <f t="shared" si="10"/>
        <v>1521.7639799999986</v>
      </c>
      <c r="H639" s="2">
        <f t="shared" si="11"/>
        <v>0.20999999999776264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7217.4899999999534</v>
      </c>
      <c r="E640" s="1">
        <v>0</v>
      </c>
      <c r="F640" s="1">
        <v>0</v>
      </c>
      <c r="G640" s="2">
        <f t="shared" si="10"/>
        <v>9223.952219999941</v>
      </c>
      <c r="H640" s="2">
        <f t="shared" si="11"/>
        <v>0.48999999995339749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38260.550000000003</v>
      </c>
      <c r="D641" s="1">
        <f>'PR-RAS'!E647</f>
        <v>48746.34</v>
      </c>
      <c r="E641" s="1">
        <v>0</v>
      </c>
      <c r="F641" s="1">
        <v>0</v>
      </c>
      <c r="G641" s="2">
        <f t="shared" si="10"/>
        <v>86882.06719999999</v>
      </c>
      <c r="H641" s="2">
        <f t="shared" si="11"/>
        <v>0.78999999999359716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3584.13</v>
      </c>
      <c r="D643" s="1">
        <f>'PR-RAS'!E650</f>
        <v>3287.32</v>
      </c>
      <c r="E643" s="1">
        <v>0</v>
      </c>
      <c r="F643" s="1">
        <v>0</v>
      </c>
      <c r="G643" s="2">
        <f t="shared" si="10"/>
        <v>6521.9303400000008</v>
      </c>
      <c r="H643" s="2">
        <f t="shared" si="11"/>
        <v>0.45000000000027285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3584.13</v>
      </c>
      <c r="D644" s="1">
        <f>'PR-RAS'!E651</f>
        <v>3287.32</v>
      </c>
      <c r="E644" s="1">
        <v>0</v>
      </c>
      <c r="F644" s="1">
        <v>0</v>
      </c>
      <c r="G644" s="2">
        <f t="shared" si="10"/>
        <v>6532.0891100000008</v>
      </c>
      <c r="H644" s="2">
        <f t="shared" si="11"/>
        <v>0.45000000000027285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24</v>
      </c>
      <c r="E647" s="1">
        <v>0</v>
      </c>
      <c r="F647" s="1">
        <v>0</v>
      </c>
      <c r="G647" s="2">
        <f t="shared" si="10"/>
        <v>46.512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465311.05</v>
      </c>
      <c r="D668" s="1">
        <f>'PR-RAS'!E675</f>
        <v>575414.32999999996</v>
      </c>
      <c r="E668" s="1">
        <v>0</v>
      </c>
      <c r="F668" s="1">
        <v>0</v>
      </c>
      <c r="G668" s="2">
        <f t="shared" si="10"/>
        <v>1077965.1865700001</v>
      </c>
      <c r="H668" s="2">
        <f t="shared" si="11"/>
        <v>0.37999999994644895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326.2</v>
      </c>
      <c r="D669" s="1">
        <f>'PR-RAS'!E676</f>
        <v>760</v>
      </c>
      <c r="E669" s="1">
        <v>0</v>
      </c>
      <c r="F669" s="1">
        <v>0</v>
      </c>
      <c r="G669" s="2">
        <f t="shared" si="10"/>
        <v>1233.2616</v>
      </c>
      <c r="H669" s="2">
        <f t="shared" si="11"/>
        <v>0.19999999999998863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2664.81</v>
      </c>
      <c r="D670" s="1">
        <f>'PR-RAS'!E677</f>
        <v>0</v>
      </c>
      <c r="E670" s="1">
        <v>0</v>
      </c>
      <c r="F670" s="1">
        <v>0</v>
      </c>
      <c r="G670" s="2">
        <f t="shared" si="10"/>
        <v>1782.7578900000001</v>
      </c>
      <c r="H670" s="2">
        <f t="shared" si="11"/>
        <v>0.19000000000005457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468.85</v>
      </c>
      <c r="D710" s="1">
        <f>'PR-RAS'!E717</f>
        <v>882.88</v>
      </c>
      <c r="E710" s="1">
        <v>0</v>
      </c>
      <c r="F710" s="1">
        <v>0</v>
      </c>
      <c r="G710" s="2">
        <f t="shared" si="10"/>
        <v>1584.3384900000001</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13602.35</v>
      </c>
      <c r="D711" s="1">
        <f>'PR-RAS'!E718</f>
        <v>15825.91</v>
      </c>
      <c r="E711" s="1">
        <v>0</v>
      </c>
      <c r="F711" s="1">
        <v>0</v>
      </c>
      <c r="G711" s="2">
        <f t="shared" si="10"/>
        <v>32130.460699999996</v>
      </c>
      <c r="H711" s="2">
        <f t="shared" si="11"/>
        <v>0.44000000000050932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1751.97</v>
      </c>
      <c r="D713" s="1">
        <f>'PR-RAS'!E720</f>
        <v>1890</v>
      </c>
      <c r="E713" s="1">
        <v>0</v>
      </c>
      <c r="F713" s="1">
        <v>0</v>
      </c>
      <c r="G713" s="2">
        <f t="shared" si="10"/>
        <v>3938.7626399999999</v>
      </c>
      <c r="H713" s="2">
        <f t="shared" si="11"/>
        <v>2.9999999999972715E-2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1178.06</v>
      </c>
      <c r="D821" s="1">
        <f>'PR-RAS'!E828</f>
        <v>1821.09</v>
      </c>
      <c r="E821" s="1">
        <v>0</v>
      </c>
      <c r="F821" s="1">
        <v>0</v>
      </c>
      <c r="G821" s="2">
        <f t="shared" si="18"/>
        <v>3952.5967999999998</v>
      </c>
      <c r="H821" s="2">
        <f t="shared" si="19"/>
        <v>0.14999999999986358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931537</v>
      </c>
      <c r="D984" s="6">
        <f>BILANCA!E6</f>
        <v>931777.15999999992</v>
      </c>
      <c r="E984" s="6">
        <v>0</v>
      </c>
      <c r="F984" s="6">
        <v>0</v>
      </c>
      <c r="G984" s="7">
        <f t="shared" ref="G984:G1241" si="22">B984/1000*C984+B984/500*D984</f>
        <v>2795.09132</v>
      </c>
      <c r="H984" s="7">
        <f t="shared" si="19"/>
        <v>0.15999999991618097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884375.77</v>
      </c>
      <c r="D985" s="1">
        <f>BILANCA!E7</f>
        <v>877590.44</v>
      </c>
      <c r="E985" s="1">
        <v>0</v>
      </c>
      <c r="F985" s="1">
        <v>0</v>
      </c>
      <c r="G985" s="2">
        <f t="shared" si="22"/>
        <v>5279.1133</v>
      </c>
      <c r="H985" s="2">
        <f t="shared" si="19"/>
        <v>0.66999999992549419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24824.06</v>
      </c>
      <c r="D986" s="1">
        <f>BILANCA!E8</f>
        <v>24824.06</v>
      </c>
      <c r="E986" s="1">
        <v>0</v>
      </c>
      <c r="F986" s="1">
        <v>0</v>
      </c>
      <c r="G986" s="2">
        <f t="shared" si="22"/>
        <v>223.41654000000003</v>
      </c>
      <c r="H986" s="2">
        <f t="shared" si="19"/>
        <v>0.12000000000261934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509.72</v>
      </c>
      <c r="D987" s="1">
        <f>BILANCA!E9</f>
        <v>509.72</v>
      </c>
      <c r="E987" s="1">
        <v>0</v>
      </c>
      <c r="F987" s="1">
        <v>0</v>
      </c>
      <c r="G987" s="2">
        <f t="shared" si="22"/>
        <v>6.1166400000000003</v>
      </c>
      <c r="H987" s="2">
        <f t="shared" si="19"/>
        <v>0.55999999999994543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24314.34</v>
      </c>
      <c r="D988" s="1">
        <f>BILANCA!E10</f>
        <v>24314.34</v>
      </c>
      <c r="E988" s="1">
        <v>0</v>
      </c>
      <c r="F988" s="1">
        <v>0</v>
      </c>
      <c r="G988" s="2">
        <f t="shared" si="22"/>
        <v>364.71510000000001</v>
      </c>
      <c r="H988" s="2">
        <f t="shared" si="19"/>
        <v>0.68000000000029104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859551.71</v>
      </c>
      <c r="D990" s="1">
        <f>BILANCA!E12</f>
        <v>852766.37999999989</v>
      </c>
      <c r="E990" s="1">
        <v>0</v>
      </c>
      <c r="F990" s="1">
        <v>0</v>
      </c>
      <c r="G990" s="2">
        <f t="shared" si="22"/>
        <v>17955.591289999997</v>
      </c>
      <c r="H990" s="2">
        <f t="shared" si="19"/>
        <v>0.66999999992549419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827205.29999999993</v>
      </c>
      <c r="D991" s="1">
        <f>BILANCA!E13</f>
        <v>809341.84999999986</v>
      </c>
      <c r="E991" s="1">
        <v>0</v>
      </c>
      <c r="F991" s="1">
        <v>0</v>
      </c>
      <c r="G991" s="2">
        <f t="shared" si="22"/>
        <v>19567.111999999997</v>
      </c>
      <c r="H991" s="2">
        <f t="shared" si="19"/>
        <v>0.45000000006984919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22270.959999999999</v>
      </c>
      <c r="D992" s="1">
        <f>BILANCA!E14</f>
        <v>22270.959999999999</v>
      </c>
      <c r="E992" s="1">
        <v>0</v>
      </c>
      <c r="F992" s="1">
        <v>0</v>
      </c>
      <c r="G992" s="2">
        <f t="shared" si="22"/>
        <v>601.31591999999989</v>
      </c>
      <c r="H992" s="2">
        <f t="shared" si="19"/>
        <v>8.000000000174623E-2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1264099.44</v>
      </c>
      <c r="D993" s="1">
        <f>BILANCA!E15</f>
        <v>1264099.44</v>
      </c>
      <c r="E993" s="1">
        <v>0</v>
      </c>
      <c r="F993" s="1">
        <v>0</v>
      </c>
      <c r="G993" s="2">
        <f t="shared" si="22"/>
        <v>37922.983200000002</v>
      </c>
      <c r="H993" s="2">
        <f t="shared" si="19"/>
        <v>0.87999999988824129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459165.1</v>
      </c>
      <c r="D996" s="1">
        <f>BILANCA!E18</f>
        <v>477028.55</v>
      </c>
      <c r="E996" s="1">
        <v>0</v>
      </c>
      <c r="F996" s="1">
        <v>0</v>
      </c>
      <c r="G996" s="2">
        <f t="shared" si="22"/>
        <v>18371.888599999998</v>
      </c>
      <c r="H996" s="2">
        <f t="shared" si="19"/>
        <v>0.54999999998835847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31197.270000000004</v>
      </c>
      <c r="D997" s="1">
        <f>BILANCA!E19</f>
        <v>41998.8</v>
      </c>
      <c r="E997" s="1">
        <v>0</v>
      </c>
      <c r="F997" s="1">
        <v>0</v>
      </c>
      <c r="G997" s="2">
        <f t="shared" si="22"/>
        <v>1612.7281800000001</v>
      </c>
      <c r="H997" s="2">
        <f t="shared" si="19"/>
        <v>0.47000000000116415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94785.3</v>
      </c>
      <c r="D998" s="1">
        <f>BILANCA!E20</f>
        <v>118904.04</v>
      </c>
      <c r="E998" s="1">
        <v>0</v>
      </c>
      <c r="F998" s="1">
        <v>0</v>
      </c>
      <c r="G998" s="2">
        <f t="shared" si="22"/>
        <v>4988.9007000000001</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822.39</v>
      </c>
      <c r="D999" s="1">
        <f>BILANCA!E21</f>
        <v>822.39</v>
      </c>
      <c r="E999" s="1">
        <v>0</v>
      </c>
      <c r="F999" s="1">
        <v>0</v>
      </c>
      <c r="G999" s="2">
        <f t="shared" si="22"/>
        <v>39.474719999999998</v>
      </c>
      <c r="H999" s="2">
        <f t="shared" si="19"/>
        <v>0.77999999999997272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3969.24</v>
      </c>
      <c r="D1000" s="1">
        <f>BILANCA!E22</f>
        <v>3969.24</v>
      </c>
      <c r="E1000" s="1">
        <v>0</v>
      </c>
      <c r="F1000" s="1">
        <v>0</v>
      </c>
      <c r="G1000" s="2">
        <f t="shared" si="22"/>
        <v>202.43124</v>
      </c>
      <c r="H1000" s="2">
        <f t="shared" si="19"/>
        <v>0.47999999999956344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387.05</v>
      </c>
      <c r="D1001" s="1">
        <f>BILANCA!E23</f>
        <v>387.05</v>
      </c>
      <c r="E1001" s="1">
        <v>0</v>
      </c>
      <c r="F1001" s="1">
        <v>0</v>
      </c>
      <c r="G1001" s="2">
        <f t="shared" si="22"/>
        <v>20.900700000000001</v>
      </c>
      <c r="H1001" s="2">
        <f t="shared" si="19"/>
        <v>0.10000000000002274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38826.19</v>
      </c>
      <c r="D1003" s="1">
        <f>BILANCA!E25</f>
        <v>38826.19</v>
      </c>
      <c r="E1003" s="1">
        <v>0</v>
      </c>
      <c r="F1003" s="1">
        <v>0</v>
      </c>
      <c r="G1003" s="2">
        <f t="shared" si="22"/>
        <v>2329.5714000000003</v>
      </c>
      <c r="H1003" s="2">
        <f t="shared" si="19"/>
        <v>0.38000000000465661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5783.84</v>
      </c>
      <c r="D1004" s="1">
        <f>BILANCA!E26</f>
        <v>5783.84</v>
      </c>
      <c r="E1004" s="1">
        <v>0</v>
      </c>
      <c r="F1004" s="1">
        <v>0</v>
      </c>
      <c r="G1004" s="2">
        <f t="shared" si="22"/>
        <v>364.38192000000004</v>
      </c>
      <c r="H1004" s="2">
        <f t="shared" si="19"/>
        <v>0.31999999999970896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113376.74</v>
      </c>
      <c r="D1006" s="1">
        <f>BILANCA!E28</f>
        <v>126693.95</v>
      </c>
      <c r="E1006" s="1">
        <v>0</v>
      </c>
      <c r="F1006" s="1">
        <v>0</v>
      </c>
      <c r="G1006" s="2">
        <f t="shared" si="22"/>
        <v>8435.5867199999993</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900.27999999999884</v>
      </c>
      <c r="D1013" s="1">
        <f>BILANCA!E35</f>
        <v>1176.8700000000026</v>
      </c>
      <c r="E1013" s="1">
        <v>0</v>
      </c>
      <c r="F1013" s="1">
        <v>0</v>
      </c>
      <c r="G1013" s="2">
        <f t="shared" si="22"/>
        <v>97.620600000000124</v>
      </c>
      <c r="H1013" s="2">
        <f t="shared" si="19"/>
        <v>0.4099999999962165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18372.84</v>
      </c>
      <c r="D1014" s="1">
        <f>BILANCA!E36</f>
        <v>18743.29</v>
      </c>
      <c r="E1014" s="1">
        <v>0</v>
      </c>
      <c r="F1014" s="1">
        <v>0</v>
      </c>
      <c r="G1014" s="2">
        <f t="shared" si="22"/>
        <v>1731.6420200000002</v>
      </c>
      <c r="H1014" s="2">
        <f t="shared" si="19"/>
        <v>0.4500000000007276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17472.560000000001</v>
      </c>
      <c r="D1018" s="1">
        <f>BILANCA!E40</f>
        <v>17566.419999999998</v>
      </c>
      <c r="E1018" s="1">
        <v>0</v>
      </c>
      <c r="F1018" s="1">
        <v>0</v>
      </c>
      <c r="G1018" s="2">
        <f t="shared" si="22"/>
        <v>1841.1890000000001</v>
      </c>
      <c r="H1018" s="2">
        <f t="shared" si="19"/>
        <v>0.8599999999969441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248.86</v>
      </c>
      <c r="D1023" s="1">
        <f>BILANCA!E45</f>
        <v>248.86</v>
      </c>
      <c r="E1023" s="1">
        <v>0</v>
      </c>
      <c r="F1023" s="1">
        <v>0</v>
      </c>
      <c r="G1023" s="2">
        <f t="shared" si="22"/>
        <v>29.863200000000006</v>
      </c>
      <c r="H1023" s="2">
        <f t="shared" si="19"/>
        <v>0.27999999999997272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248.86</v>
      </c>
      <c r="D1025" s="1">
        <f>BILANCA!E47</f>
        <v>248.86</v>
      </c>
      <c r="E1025" s="1">
        <v>0</v>
      </c>
      <c r="F1025" s="1">
        <v>0</v>
      </c>
      <c r="G1025" s="2">
        <f t="shared" si="22"/>
        <v>31.356360000000002</v>
      </c>
      <c r="H1025" s="2">
        <f t="shared" si="19"/>
        <v>0.27999999999997272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3275.11</v>
      </c>
      <c r="D1032" s="1">
        <f>BILANCA!E54</f>
        <v>13370.78</v>
      </c>
      <c r="E1032" s="1">
        <v>0</v>
      </c>
      <c r="F1032" s="1">
        <v>0</v>
      </c>
      <c r="G1032" s="2">
        <f t="shared" si="22"/>
        <v>1470.81683</v>
      </c>
      <c r="H1032" s="2">
        <f t="shared" si="19"/>
        <v>0.32999999999947249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3275.11</v>
      </c>
      <c r="D1033" s="1">
        <f>BILANCA!E55</f>
        <v>13370.78</v>
      </c>
      <c r="E1033" s="1">
        <v>0</v>
      </c>
      <c r="F1033" s="1">
        <v>0</v>
      </c>
      <c r="G1033" s="2">
        <f t="shared" si="22"/>
        <v>1500.8335000000002</v>
      </c>
      <c r="H1033" s="2">
        <f t="shared" si="19"/>
        <v>0.32999999999947249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47161.23</v>
      </c>
      <c r="D1046" s="1">
        <f>BILANCA!E68</f>
        <v>54186.719999999994</v>
      </c>
      <c r="E1046" s="1">
        <v>0</v>
      </c>
      <c r="F1046" s="1">
        <v>0</v>
      </c>
      <c r="G1046" s="2">
        <f t="shared" si="22"/>
        <v>9798.6842099999994</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1037.43</v>
      </c>
      <c r="D1056" s="1">
        <f>BILANCA!E78</f>
        <v>793.99</v>
      </c>
      <c r="E1056" s="1">
        <v>0</v>
      </c>
      <c r="F1056" s="1">
        <v>0</v>
      </c>
      <c r="G1056" s="2">
        <f t="shared" si="22"/>
        <v>191.65492999999998</v>
      </c>
      <c r="H1056" s="2">
        <f t="shared" si="19"/>
        <v>0.44000000000005457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1037.43</v>
      </c>
      <c r="D1064" s="1">
        <f>BILANCA!E86</f>
        <v>793.99</v>
      </c>
      <c r="E1064" s="1">
        <v>0</v>
      </c>
      <c r="F1064" s="1">
        <v>0</v>
      </c>
      <c r="G1064" s="2">
        <f t="shared" si="22"/>
        <v>212.65821000000003</v>
      </c>
      <c r="H1064" s="2">
        <f t="shared" si="19"/>
        <v>0.44000000000005457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7863.25</v>
      </c>
      <c r="D1124" s="1">
        <f>BILANCA!E146</f>
        <v>4646.3899999999994</v>
      </c>
      <c r="E1124" s="1">
        <v>0</v>
      </c>
      <c r="F1124" s="1">
        <v>0</v>
      </c>
      <c r="G1124" s="2">
        <f t="shared" si="22"/>
        <v>2419.0002299999996</v>
      </c>
      <c r="H1124" s="2">
        <f t="shared" si="23"/>
        <v>0.63999999999941792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22.26</v>
      </c>
      <c r="D1136" s="1">
        <f>BILANCA!E158</f>
        <v>18.95</v>
      </c>
      <c r="E1136" s="1">
        <v>0</v>
      </c>
      <c r="F1136" s="1">
        <v>0</v>
      </c>
      <c r="G1136" s="2">
        <f t="shared" si="22"/>
        <v>9.2044800000000002</v>
      </c>
      <c r="H1136" s="2">
        <f t="shared" si="23"/>
        <v>0.31000000000000227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7840.99</v>
      </c>
      <c r="D1139" s="1">
        <f>BILANCA!E161</f>
        <v>4627.4399999999996</v>
      </c>
      <c r="E1139" s="1">
        <v>0</v>
      </c>
      <c r="F1139" s="1">
        <v>0</v>
      </c>
      <c r="G1139" s="2">
        <f t="shared" si="22"/>
        <v>2666.9557199999999</v>
      </c>
      <c r="H1139" s="2">
        <f t="shared" si="23"/>
        <v>0.4499999999998181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38260.550000000003</v>
      </c>
      <c r="D1148" s="1">
        <f>BILANCA!E170</f>
        <v>48746.34</v>
      </c>
      <c r="E1148" s="1">
        <v>0</v>
      </c>
      <c r="F1148" s="1">
        <v>0</v>
      </c>
      <c r="G1148" s="2">
        <f t="shared" si="22"/>
        <v>22399.282950000001</v>
      </c>
      <c r="H1148" s="2">
        <f t="shared" si="23"/>
        <v>0.78999999999359716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38260.550000000003</v>
      </c>
      <c r="D1151" s="1">
        <f>BILANCA!E173</f>
        <v>48746.34</v>
      </c>
      <c r="E1151" s="1">
        <v>0</v>
      </c>
      <c r="F1151" s="1">
        <v>0</v>
      </c>
      <c r="G1151" s="2">
        <f t="shared" si="22"/>
        <v>22806.54264</v>
      </c>
      <c r="H1151" s="2">
        <f t="shared" si="23"/>
        <v>0.78999999999359716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931537</v>
      </c>
      <c r="D1152" s="1">
        <f>BILANCA!E175</f>
        <v>931777.15999999992</v>
      </c>
      <c r="E1152" s="1">
        <v>0</v>
      </c>
      <c r="F1152" s="1">
        <v>0</v>
      </c>
      <c r="G1152" s="2">
        <f t="shared" si="22"/>
        <v>472370.43307999999</v>
      </c>
      <c r="H1152" s="2">
        <f t="shared" si="23"/>
        <v>0.15999999991618097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44753.759999999995</v>
      </c>
      <c r="D1153" s="1">
        <f>BILANCA!E176</f>
        <v>61385.259999999995</v>
      </c>
      <c r="E1153" s="1">
        <v>0</v>
      </c>
      <c r="F1153" s="1">
        <v>0</v>
      </c>
      <c r="G1153" s="2">
        <f t="shared" si="22"/>
        <v>28479.1276</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43267.409999999996</v>
      </c>
      <c r="D1154" s="1">
        <f>BILANCA!E177</f>
        <v>61385.259999999995</v>
      </c>
      <c r="E1154" s="1">
        <v>0</v>
      </c>
      <c r="F1154" s="1">
        <v>0</v>
      </c>
      <c r="G1154" s="2">
        <f t="shared" si="22"/>
        <v>28392.48603</v>
      </c>
      <c r="H1154" s="2">
        <f t="shared" si="23"/>
        <v>0.66999999999097781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38747.89</v>
      </c>
      <c r="D1155" s="1">
        <f>BILANCA!E178</f>
        <v>48746.34</v>
      </c>
      <c r="E1155" s="1">
        <v>0</v>
      </c>
      <c r="F1155" s="1">
        <v>0</v>
      </c>
      <c r="G1155" s="2">
        <f t="shared" si="22"/>
        <v>23433.37804</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2304.0300000000002</v>
      </c>
      <c r="D1156" s="1">
        <f>BILANCA!E179</f>
        <v>11839.48</v>
      </c>
      <c r="E1156" s="1">
        <v>0</v>
      </c>
      <c r="F1156" s="1">
        <v>0</v>
      </c>
      <c r="G1156" s="2">
        <f t="shared" si="22"/>
        <v>4495.0572700000002</v>
      </c>
      <c r="H1156" s="2">
        <f t="shared" si="23"/>
        <v>0.50999999999976353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1178.06</v>
      </c>
      <c r="D1163" s="1">
        <f>BILANCA!E186</f>
        <v>0</v>
      </c>
      <c r="E1163" s="1">
        <v>0</v>
      </c>
      <c r="F1163" s="1">
        <v>0</v>
      </c>
      <c r="G1163" s="2">
        <f t="shared" si="22"/>
        <v>212.05079999999998</v>
      </c>
      <c r="H1163" s="2">
        <f t="shared" si="23"/>
        <v>5.999999999994543E-2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1037.43</v>
      </c>
      <c r="D1165" s="1">
        <f>BILANCA!E188</f>
        <v>799.44</v>
      </c>
      <c r="E1165" s="1">
        <v>0</v>
      </c>
      <c r="F1165" s="1">
        <v>0</v>
      </c>
      <c r="G1165" s="2">
        <f t="shared" si="22"/>
        <v>479.80842000000007</v>
      </c>
      <c r="H1165" s="2">
        <f t="shared" si="23"/>
        <v>0.87000000000011823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1486.35</v>
      </c>
      <c r="D1166" s="1">
        <f>BILANCA!E189</f>
        <v>0</v>
      </c>
      <c r="E1166" s="1">
        <v>0</v>
      </c>
      <c r="F1166" s="1">
        <v>0</v>
      </c>
      <c r="G1166" s="2">
        <f t="shared" si="22"/>
        <v>272.00205</v>
      </c>
      <c r="H1166" s="2">
        <f t="shared" si="23"/>
        <v>0.34999999999990905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886783.24</v>
      </c>
      <c r="D1214" s="1">
        <f>BILANCA!E237</f>
        <v>870391.89999999991</v>
      </c>
      <c r="E1214" s="1">
        <v>0</v>
      </c>
      <c r="F1214" s="1">
        <v>0</v>
      </c>
      <c r="G1214" s="2">
        <f t="shared" si="22"/>
        <v>606967.98624</v>
      </c>
      <c r="H1214" s="2">
        <f t="shared" si="23"/>
        <v>0.34000000008381903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884375.77</v>
      </c>
      <c r="D1215" s="1">
        <f>BILANCA!E238</f>
        <v>877590.44</v>
      </c>
      <c r="E1215" s="1">
        <v>0</v>
      </c>
      <c r="F1215" s="1">
        <v>0</v>
      </c>
      <c r="G1215" s="2">
        <f t="shared" si="22"/>
        <v>612377.14280000003</v>
      </c>
      <c r="H1215" s="2">
        <f t="shared" si="23"/>
        <v>0.66999999992549419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884375.77</v>
      </c>
      <c r="D1216" s="1">
        <f>BILANCA!E239</f>
        <v>877590.44</v>
      </c>
      <c r="E1216" s="1">
        <v>0</v>
      </c>
      <c r="F1216" s="1">
        <v>0</v>
      </c>
      <c r="G1216" s="2">
        <f t="shared" si="22"/>
        <v>615016.69944999996</v>
      </c>
      <c r="H1216" s="2">
        <f t="shared" si="23"/>
        <v>0.66999999992549419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860061.43</v>
      </c>
      <c r="D1217" s="1">
        <f>BILANCA!E240</f>
        <v>853276.1</v>
      </c>
      <c r="E1217" s="1">
        <v>0</v>
      </c>
      <c r="F1217" s="1">
        <v>0</v>
      </c>
      <c r="G1217" s="2">
        <f t="shared" si="22"/>
        <v>600587.58942000009</v>
      </c>
      <c r="H1217" s="2">
        <f t="shared" si="23"/>
        <v>0.53000000002793968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24314.34</v>
      </c>
      <c r="D1218" s="1">
        <f>BILANCA!E241</f>
        <v>24314.34</v>
      </c>
      <c r="E1218" s="1">
        <v>0</v>
      </c>
      <c r="F1218" s="1">
        <v>0</v>
      </c>
      <c r="G1218" s="2">
        <f t="shared" si="22"/>
        <v>17141.609700000001</v>
      </c>
      <c r="H1218" s="2">
        <f t="shared" si="23"/>
        <v>0.68000000000029104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2385.2100000000064</v>
      </c>
      <c r="D1222" s="1">
        <f>BILANCA!E245</f>
        <v>-7217.4899999999907</v>
      </c>
      <c r="E1222" s="1">
        <v>0</v>
      </c>
      <c r="F1222" s="1">
        <v>0</v>
      </c>
      <c r="G1222" s="2">
        <f t="shared" si="22"/>
        <v>-2879.8950299999938</v>
      </c>
      <c r="H1222" s="2">
        <f t="shared" si="23"/>
        <v>0.69999999999708962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96152.99</v>
      </c>
      <c r="D1223" s="1">
        <f>BILANCA!E246</f>
        <v>96152.99</v>
      </c>
      <c r="E1223" s="1">
        <v>0</v>
      </c>
      <c r="F1223" s="1">
        <v>0</v>
      </c>
      <c r="G1223" s="2">
        <f t="shared" si="22"/>
        <v>69230.152799999996</v>
      </c>
      <c r="H1223" s="2">
        <f t="shared" si="23"/>
        <v>1.9999999989522621E-2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96152.99</v>
      </c>
      <c r="D1224" s="1">
        <f>BILANCA!E247</f>
        <v>96152.99</v>
      </c>
      <c r="E1224" s="1">
        <v>0</v>
      </c>
      <c r="F1224" s="1">
        <v>0</v>
      </c>
      <c r="G1224" s="2">
        <f t="shared" si="22"/>
        <v>69518.611770000003</v>
      </c>
      <c r="H1224" s="2">
        <f t="shared" si="23"/>
        <v>1.9999999989522621E-2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93767.78</v>
      </c>
      <c r="D1227" s="1">
        <f>BILANCA!E250</f>
        <v>103370.48</v>
      </c>
      <c r="E1227" s="1">
        <v>0</v>
      </c>
      <c r="F1227" s="1">
        <v>0</v>
      </c>
      <c r="G1227" s="2">
        <f t="shared" si="22"/>
        <v>73324.132559999998</v>
      </c>
      <c r="H1227" s="2">
        <f t="shared" si="23"/>
        <v>0.69999999999708962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93767.78</v>
      </c>
      <c r="D1229" s="1">
        <f>BILANCA!E252</f>
        <v>103370.48</v>
      </c>
      <c r="E1229" s="1">
        <v>0</v>
      </c>
      <c r="F1229" s="1">
        <v>0</v>
      </c>
      <c r="G1229" s="2">
        <f t="shared" si="22"/>
        <v>73925.150039999993</v>
      </c>
      <c r="H1229" s="2">
        <f t="shared" si="23"/>
        <v>0.69999999999708962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22.26</v>
      </c>
      <c r="D1232" s="1">
        <f>BILANCA!E255</f>
        <v>18.95</v>
      </c>
      <c r="E1232" s="1">
        <v>0</v>
      </c>
      <c r="F1232" s="1">
        <v>0</v>
      </c>
      <c r="G1232" s="2">
        <f t="shared" si="22"/>
        <v>14.979839999999999</v>
      </c>
      <c r="H1232" s="2">
        <f t="shared" si="23"/>
        <v>0.31000000000000227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263504.3</v>
      </c>
      <c r="D1236" s="1">
        <f>BILANCA!E259</f>
        <v>247055.5</v>
      </c>
      <c r="E1236" s="1">
        <v>0</v>
      </c>
      <c r="F1236" s="1">
        <v>0</v>
      </c>
      <c r="G1236" s="2">
        <f t="shared" si="22"/>
        <v>191676.6709</v>
      </c>
      <c r="H1236" s="2">
        <f t="shared" si="23"/>
        <v>0.79999999998835847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263504.3</v>
      </c>
      <c r="D1237" s="1">
        <f>BILANCA!E260</f>
        <v>247055.5</v>
      </c>
      <c r="E1237" s="1">
        <v>0</v>
      </c>
      <c r="F1237" s="1">
        <v>0</v>
      </c>
      <c r="G1237" s="2">
        <f t="shared" si="22"/>
        <v>192434.2862</v>
      </c>
      <c r="H1237" s="2">
        <f t="shared" si="23"/>
        <v>0.79999999998835847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7863.25</v>
      </c>
      <c r="D1241" s="1">
        <f>BILANCA!E265</f>
        <v>4646.3900000000003</v>
      </c>
      <c r="E1241" s="1">
        <v>0</v>
      </c>
      <c r="F1241" s="1">
        <v>0</v>
      </c>
      <c r="G1241" s="2">
        <f t="shared" si="22"/>
        <v>4426.2557400000005</v>
      </c>
      <c r="H1241" s="2">
        <f t="shared" si="23"/>
        <v>0.64000000000032742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1037.43</v>
      </c>
      <c r="D1244" s="1">
        <f>BILANCA!E268</f>
        <v>793.99</v>
      </c>
      <c r="E1244" s="1">
        <v>0</v>
      </c>
      <c r="F1244" s="1">
        <v>0</v>
      </c>
      <c r="G1244" s="2">
        <f t="shared" si="24"/>
        <v>685.23201000000006</v>
      </c>
      <c r="H1244" s="2">
        <f t="shared" si="23"/>
        <v>0.44000000000005457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7840.99</v>
      </c>
      <c r="D1262" s="1">
        <f>BILANCA!E286</f>
        <v>4627.4399999999996</v>
      </c>
      <c r="E1262" s="1">
        <v>0</v>
      </c>
      <c r="F1262" s="1">
        <v>0</v>
      </c>
      <c r="G1262" s="2">
        <f t="shared" si="24"/>
        <v>4769.74773</v>
      </c>
      <c r="H1262" s="2">
        <f t="shared" si="23"/>
        <v>0.4499999999998181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43267.41</v>
      </c>
      <c r="D1264" s="1">
        <f>BILANCA!E288</f>
        <v>61385.26</v>
      </c>
      <c r="E1264" s="1">
        <v>0</v>
      </c>
      <c r="F1264" s="1">
        <v>0</v>
      </c>
      <c r="G1264" s="2">
        <f t="shared" si="24"/>
        <v>46656.658330000006</v>
      </c>
      <c r="H1264" s="2">
        <f t="shared" si="23"/>
        <v>0.67000000000552973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1486.35</v>
      </c>
      <c r="D1266" s="1">
        <f>BILANCA!E290</f>
        <v>0</v>
      </c>
      <c r="E1266" s="1">
        <v>0</v>
      </c>
      <c r="F1266" s="1">
        <v>0</v>
      </c>
      <c r="G1266" s="2">
        <f t="shared" si="24"/>
        <v>420.63704999999993</v>
      </c>
      <c r="H1266" s="2">
        <f t="shared" si="23"/>
        <v>0.34999999999990905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505647.26</v>
      </c>
      <c r="D1408" s="1">
        <f>'RAS-funkcijski'!E114</f>
        <v>643923.49</v>
      </c>
      <c r="E1408" s="1">
        <v>0</v>
      </c>
      <c r="F1408" s="1">
        <v>0</v>
      </c>
      <c r="G1408" s="2">
        <f t="shared" si="24"/>
        <v>197284.3664</v>
      </c>
      <c r="H1408" s="2">
        <f t="shared" si="27"/>
        <v>0.75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505647.26</v>
      </c>
      <c r="D1409" s="1">
        <f>'RAS-funkcijski'!E115</f>
        <v>643923.49</v>
      </c>
      <c r="E1409" s="1">
        <v>0</v>
      </c>
      <c r="F1409" s="1">
        <v>0</v>
      </c>
      <c r="G1409" s="2">
        <f t="shared" si="24"/>
        <v>199077.86064</v>
      </c>
      <c r="H1409" s="2">
        <f t="shared" si="27"/>
        <v>0.75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505647.26</v>
      </c>
      <c r="D1411" s="1">
        <f>'RAS-funkcijski'!E117</f>
        <v>643923.49</v>
      </c>
      <c r="E1411" s="1">
        <v>0</v>
      </c>
      <c r="F1411" s="1">
        <v>0</v>
      </c>
      <c r="G1411" s="2">
        <f t="shared" si="24"/>
        <v>202664.84912</v>
      </c>
      <c r="H1411" s="2">
        <f t="shared" si="27"/>
        <v>0.75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505647.26</v>
      </c>
      <c r="D1435" s="13">
        <f>'RAS-funkcijski'!E141</f>
        <v>643923.49</v>
      </c>
      <c r="E1435" s="13">
        <v>0</v>
      </c>
      <c r="F1435" s="13">
        <v>0</v>
      </c>
      <c r="G1435" s="14">
        <f t="shared" si="24"/>
        <v>245708.71088000003</v>
      </c>
      <c r="H1435" s="14">
        <f t="shared" si="27"/>
        <v>0.75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23864.99</v>
      </c>
      <c r="D1436" s="6">
        <f>'P-VRIO'!E5</f>
        <v>0</v>
      </c>
      <c r="E1436" s="6">
        <v>0</v>
      </c>
      <c r="F1436" s="6">
        <v>0</v>
      </c>
      <c r="G1436" s="7">
        <f t="shared" si="24"/>
        <v>23.864990000000002</v>
      </c>
      <c r="H1436" s="7">
        <f t="shared" si="27"/>
        <v>9.9999999983992893E-3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23864.99</v>
      </c>
      <c r="D1453" s="1">
        <f>'P-VRIO'!E22</f>
        <v>0</v>
      </c>
      <c r="E1453" s="1">
        <v>0</v>
      </c>
      <c r="F1453" s="1">
        <v>0</v>
      </c>
      <c r="G1453" s="2">
        <f t="shared" si="24"/>
        <v>429.56981999999999</v>
      </c>
      <c r="H1453" s="2">
        <f t="shared" si="27"/>
        <v>9.9999999983992893E-3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23864.99</v>
      </c>
      <c r="D1454" s="1">
        <f>'P-VRIO'!E23</f>
        <v>0</v>
      </c>
      <c r="E1454" s="1">
        <v>0</v>
      </c>
      <c r="F1454" s="1">
        <v>0</v>
      </c>
      <c r="G1454" s="2">
        <f t="shared" si="24"/>
        <v>453.43481000000003</v>
      </c>
      <c r="H1454" s="2">
        <f t="shared" si="27"/>
        <v>9.9999999983992893E-3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23864.99</v>
      </c>
      <c r="D1456" s="1">
        <f>'P-VRIO'!E25</f>
        <v>0</v>
      </c>
      <c r="E1456" s="1">
        <v>0</v>
      </c>
      <c r="F1456" s="1">
        <v>0</v>
      </c>
      <c r="G1456" s="2">
        <f t="shared" si="24"/>
        <v>501.16479000000004</v>
      </c>
      <c r="H1456" s="2">
        <f t="shared" si="27"/>
        <v>9.9999999983992893E-3</v>
      </c>
      <c r="I1456" s="10">
        <f t="shared" si="30"/>
        <v>5.0116478991977802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44753.760000000002</v>
      </c>
      <c r="D1480" s="6"/>
      <c r="E1480" s="6">
        <v>0</v>
      </c>
      <c r="F1480" s="6">
        <v>0</v>
      </c>
      <c r="G1480" s="7">
        <f t="shared" ref="G1480:G1580" si="34">B1480/1000*C1480</f>
        <v>44.75376</v>
      </c>
      <c r="H1480" s="7">
        <f t="shared" ref="H1480:H1580" si="35">ABS(C1480-ROUND(C1480,0))</f>
        <v>0.23999999999796273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839326.07</v>
      </c>
      <c r="D1481" s="1">
        <v>0</v>
      </c>
      <c r="E1481" s="1">
        <v>0</v>
      </c>
      <c r="F1481" s="1">
        <v>0</v>
      </c>
      <c r="G1481" s="2">
        <f t="shared" si="34"/>
        <v>1678.6521399999999</v>
      </c>
      <c r="H1481" s="2">
        <f t="shared" si="35"/>
        <v>6.9999999948777258E-2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838701.87</v>
      </c>
      <c r="D1483" s="1">
        <v>0</v>
      </c>
      <c r="E1483" s="1">
        <v>0</v>
      </c>
      <c r="F1483" s="1">
        <v>0</v>
      </c>
      <c r="G1483" s="2">
        <f t="shared" si="34"/>
        <v>3354.8074799999999</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741571.43</v>
      </c>
      <c r="D1484" s="1">
        <v>0</v>
      </c>
      <c r="E1484" s="1">
        <v>0</v>
      </c>
      <c r="F1484" s="1">
        <v>0</v>
      </c>
      <c r="G1484" s="2">
        <f t="shared" si="34"/>
        <v>3707.8571500000003</v>
      </c>
      <c r="H1484" s="2">
        <f t="shared" si="35"/>
        <v>0.43000000005122274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88841.08</v>
      </c>
      <c r="D1485" s="1">
        <v>0</v>
      </c>
      <c r="E1485" s="1">
        <v>0</v>
      </c>
      <c r="F1485" s="1">
        <v>0</v>
      </c>
      <c r="G1485" s="2">
        <f t="shared" si="34"/>
        <v>533.04647999999997</v>
      </c>
      <c r="H1485" s="2">
        <f t="shared" si="35"/>
        <v>8.000000000174623E-2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1821.09</v>
      </c>
      <c r="D1489" s="1">
        <v>0</v>
      </c>
      <c r="E1489" s="1">
        <v>0</v>
      </c>
      <c r="F1489" s="1">
        <v>0</v>
      </c>
      <c r="G1489" s="2">
        <f t="shared" si="34"/>
        <v>18.210899999999999</v>
      </c>
      <c r="H1489" s="2">
        <f t="shared" si="35"/>
        <v>8.9999999999918145E-2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6468.27</v>
      </c>
      <c r="D1491" s="1">
        <v>0</v>
      </c>
      <c r="E1491" s="1">
        <v>0</v>
      </c>
      <c r="F1491" s="1">
        <v>0</v>
      </c>
      <c r="G1491" s="2">
        <f t="shared" si="34"/>
        <v>77.619240000000005</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624.20000000000005</v>
      </c>
      <c r="D1492" s="1">
        <v>0</v>
      </c>
      <c r="E1492" s="1">
        <v>0</v>
      </c>
      <c r="F1492" s="1">
        <v>0</v>
      </c>
      <c r="G1492" s="2">
        <f t="shared" si="34"/>
        <v>8.1145999999999994</v>
      </c>
      <c r="H1492" s="2">
        <f t="shared" si="35"/>
        <v>0.20000000000004547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822694.57000000007</v>
      </c>
      <c r="D1499" s="1">
        <v>0</v>
      </c>
      <c r="E1499" s="1">
        <v>0</v>
      </c>
      <c r="F1499" s="1">
        <v>0</v>
      </c>
      <c r="G1499" s="2">
        <f t="shared" si="34"/>
        <v>16453.8914</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820584.02</v>
      </c>
      <c r="D1501" s="1">
        <v>0</v>
      </c>
      <c r="E1501" s="1">
        <v>0</v>
      </c>
      <c r="F1501" s="1">
        <v>0</v>
      </c>
      <c r="G1501" s="2">
        <f t="shared" si="34"/>
        <v>18052.848439999998</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731572.98</v>
      </c>
      <c r="D1502" s="1">
        <v>0</v>
      </c>
      <c r="E1502" s="1">
        <v>0</v>
      </c>
      <c r="F1502" s="1">
        <v>0</v>
      </c>
      <c r="G1502" s="2">
        <f t="shared" si="34"/>
        <v>16826.178540000001</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79305.63</v>
      </c>
      <c r="D1503" s="1">
        <v>0</v>
      </c>
      <c r="E1503" s="1">
        <v>0</v>
      </c>
      <c r="F1503" s="1">
        <v>0</v>
      </c>
      <c r="G1503" s="2">
        <f t="shared" si="34"/>
        <v>1903.3351200000002</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2999.15</v>
      </c>
      <c r="D1507" s="1">
        <v>0</v>
      </c>
      <c r="E1507" s="1">
        <v>0</v>
      </c>
      <c r="F1507" s="1">
        <v>0</v>
      </c>
      <c r="G1507" s="2">
        <f t="shared" si="34"/>
        <v>83.976200000000006</v>
      </c>
      <c r="H1507" s="2">
        <f t="shared" si="35"/>
        <v>0.15000000000009095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6706.26</v>
      </c>
      <c r="D1508" s="1">
        <v>0</v>
      </c>
      <c r="E1508" s="1">
        <v>0</v>
      </c>
      <c r="F1508" s="1">
        <v>0</v>
      </c>
      <c r="G1508" s="2">
        <f t="shared" si="34"/>
        <v>194.48154000000002</v>
      </c>
      <c r="H1508" s="2">
        <f t="shared" si="35"/>
        <v>0.26000000000021828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2110.5500000000002</v>
      </c>
      <c r="D1510" s="1">
        <v>0</v>
      </c>
      <c r="E1510" s="1">
        <v>0</v>
      </c>
      <c r="F1510" s="1">
        <v>0</v>
      </c>
      <c r="G1510" s="2">
        <f t="shared" si="34"/>
        <v>65.427050000000008</v>
      </c>
      <c r="H1510" s="2">
        <f t="shared" si="35"/>
        <v>0.4499999999998181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61385.259999999893</v>
      </c>
      <c r="D1517" s="1">
        <v>0</v>
      </c>
      <c r="E1517" s="1">
        <v>0</v>
      </c>
      <c r="F1517" s="1">
        <v>0</v>
      </c>
      <c r="G1517" s="2">
        <f t="shared" si="34"/>
        <v>2332.6398799999961</v>
      </c>
      <c r="H1517" s="2">
        <f t="shared" si="35"/>
        <v>0.2599999998928979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61385.26</v>
      </c>
      <c r="D1576" s="1">
        <v>0</v>
      </c>
      <c r="E1576" s="1">
        <v>0</v>
      </c>
      <c r="F1576" s="1">
        <v>0</v>
      </c>
      <c r="G1576" s="2">
        <f t="shared" si="34"/>
        <v>5954.3702200000007</v>
      </c>
      <c r="H1576" s="2">
        <f t="shared" si="35"/>
        <v>0.26000000000203727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61385.26</v>
      </c>
      <c r="D1578" s="1">
        <v>0</v>
      </c>
      <c r="E1578" s="1">
        <v>0</v>
      </c>
      <c r="F1578" s="1">
        <v>0</v>
      </c>
      <c r="G1578" s="2">
        <f t="shared" si="34"/>
        <v>6077.1407400000007</v>
      </c>
      <c r="H1578" s="2">
        <f t="shared" si="35"/>
        <v>0.26000000000203727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9177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508219.07</v>
      </c>
      <c r="I16" s="170">
        <f>'PR-RAS'!E6</f>
        <v>634320.78999999992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503923.91000000003</v>
      </c>
      <c r="I17" s="170">
        <f>'PR-RAS'!E151</f>
        <v>643299.28999999992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2385.2099999999978</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7217.4899999999534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884375.77</v>
      </c>
      <c r="I20" s="173">
        <f>BILANCA!E7</f>
        <v>877590.44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47161.23</v>
      </c>
      <c r="I21" s="175">
        <f>BILANCA!E68</f>
        <v>54186.719999999994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44753.759999999995</v>
      </c>
      <c r="I22" s="175">
        <f>BILANCA!E176</f>
        <v>61385.259999999995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886783.24</v>
      </c>
      <c r="I23" s="177">
        <f>BILANCA!E237</f>
        <v>870391.89999999991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505647.26</v>
      </c>
      <c r="I27" s="175">
        <f>'RAS-funkcijski'!E114</f>
        <v>643923.49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505647.26</v>
      </c>
      <c r="I28" s="179">
        <f>'RAS-funkcijski'!E141</f>
        <v>643923.49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23864.99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23864.99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44753.760000000002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61385.259999999893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61385.26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406" zoomScaleNormal="100" workbookViewId="0">
      <selection activeCell="E372" sqref="E37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508219.07</v>
      </c>
      <c r="E6" s="51">
        <f>E7+E44+E50+E82+E106+E124+E133+E139</f>
        <v>634320.78999999992</v>
      </c>
      <c r="F6" s="52">
        <f t="shared" ref="F6:F131" si="0">IF(D6&lt;&gt;0,IF(E6/D6&gt;=100,"&gt;&gt;100",E6/D6*100),"-")</f>
        <v>124.81247309354211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468302.06</v>
      </c>
      <c r="E50" s="51">
        <f>E51+E54+E59+E62+E65+E68+E71+E74+E77</f>
        <v>576174.32999999996</v>
      </c>
      <c r="F50" s="52">
        <f t="shared" si="0"/>
        <v>123.0347630757806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468302.06</v>
      </c>
      <c r="E68" s="51">
        <f t="shared" si="15"/>
        <v>576174.32999999996</v>
      </c>
      <c r="F68" s="52">
        <f t="shared" si="0"/>
        <v>123.0347630757806</v>
      </c>
    </row>
    <row r="69" spans="1:6" ht="12.75" customHeight="1" x14ac:dyDescent="0.2">
      <c r="A69" s="53" t="s">
        <v>184</v>
      </c>
      <c r="B69" s="85" t="s">
        <v>185</v>
      </c>
      <c r="C69" s="50" t="s">
        <v>184</v>
      </c>
      <c r="D69" s="242">
        <v>465637.25</v>
      </c>
      <c r="E69" s="242">
        <v>576174.32999999996</v>
      </c>
      <c r="F69" s="52">
        <f t="shared" si="0"/>
        <v>123.73888257436447</v>
      </c>
    </row>
    <row r="70" spans="1:6" ht="24" x14ac:dyDescent="0.2">
      <c r="A70" s="53" t="s">
        <v>186</v>
      </c>
      <c r="B70" s="85" t="s">
        <v>187</v>
      </c>
      <c r="C70" s="50" t="s">
        <v>186</v>
      </c>
      <c r="D70" s="242">
        <v>2664.81</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96.12</v>
      </c>
      <c r="E82" s="51">
        <f t="shared" si="19"/>
        <v>104.13</v>
      </c>
      <c r="F82" s="52">
        <f t="shared" si="0"/>
        <v>108.33333333333333</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96.12</v>
      </c>
      <c r="E91" s="51">
        <f t="shared" si="21"/>
        <v>104.13</v>
      </c>
      <c r="F91" s="52">
        <f t="shared" si="0"/>
        <v>108.33333333333333</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96.12</v>
      </c>
      <c r="E93" s="242">
        <v>104.13</v>
      </c>
      <c r="F93" s="52">
        <f t="shared" si="0"/>
        <v>108.33333333333333</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39820.89</v>
      </c>
      <c r="E133" s="51">
        <f t="shared" si="30"/>
        <v>58042.33</v>
      </c>
      <c r="F133" s="52">
        <f t="shared" ref="F133:F223" si="31">IF(D133&lt;&gt;0,IF(E133/D133&gt;=100,"&gt;&gt;100",E133/D133*100),"-")</f>
        <v>145.75849510144047</v>
      </c>
    </row>
    <row r="134" spans="1:6" ht="24" x14ac:dyDescent="0.2">
      <c r="A134" s="53">
        <v>671</v>
      </c>
      <c r="B134" s="232" t="s">
        <v>314</v>
      </c>
      <c r="C134" s="50" t="s">
        <v>315</v>
      </c>
      <c r="D134" s="51">
        <f t="shared" ref="D134:E134" si="32">SUM(D135:D137)</f>
        <v>39820.89</v>
      </c>
      <c r="E134" s="51">
        <f t="shared" si="32"/>
        <v>58042.33</v>
      </c>
      <c r="F134" s="52">
        <f t="shared" si="31"/>
        <v>145.75849510144047</v>
      </c>
    </row>
    <row r="135" spans="1:6" ht="12.75" customHeight="1" x14ac:dyDescent="0.2">
      <c r="A135" s="53">
        <v>6711</v>
      </c>
      <c r="B135" s="85" t="s">
        <v>316</v>
      </c>
      <c r="C135" s="50" t="s">
        <v>317</v>
      </c>
      <c r="D135" s="242">
        <v>37083.480000000003</v>
      </c>
      <c r="E135" s="242">
        <v>57760.23</v>
      </c>
      <c r="F135" s="52">
        <f t="shared" si="31"/>
        <v>155.75730756660377</v>
      </c>
    </row>
    <row r="136" spans="1:6" ht="24" x14ac:dyDescent="0.2">
      <c r="A136" s="53">
        <v>6712</v>
      </c>
      <c r="B136" s="232" t="s">
        <v>318</v>
      </c>
      <c r="C136" s="50" t="s">
        <v>319</v>
      </c>
      <c r="D136" s="242">
        <v>2737.41</v>
      </c>
      <c r="E136" s="242">
        <v>282.10000000000002</v>
      </c>
      <c r="F136" s="52">
        <f t="shared" si="31"/>
        <v>10.305361637460228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503923.91000000003</v>
      </c>
      <c r="E151" s="51">
        <f t="shared" si="35"/>
        <v>643299.28999999992</v>
      </c>
      <c r="F151" s="52">
        <f t="shared" si="31"/>
        <v>127.65802083096234</v>
      </c>
    </row>
    <row r="152" spans="1:6" ht="12.75" customHeight="1" x14ac:dyDescent="0.2">
      <c r="A152" s="53">
        <v>31</v>
      </c>
      <c r="B152" s="85" t="s">
        <v>349</v>
      </c>
      <c r="C152" s="50" t="s">
        <v>35</v>
      </c>
      <c r="D152" s="51">
        <f t="shared" ref="D152:E152" si="36">D153+D158+D159</f>
        <v>444335.15</v>
      </c>
      <c r="E152" s="51">
        <f t="shared" si="36"/>
        <v>552475.98</v>
      </c>
      <c r="F152" s="52">
        <f t="shared" si="31"/>
        <v>124.33767168768888</v>
      </c>
    </row>
    <row r="153" spans="1:6" ht="12.75" customHeight="1" x14ac:dyDescent="0.2">
      <c r="A153" s="53">
        <v>311</v>
      </c>
      <c r="B153" s="85" t="s">
        <v>350</v>
      </c>
      <c r="C153" s="50" t="s">
        <v>351</v>
      </c>
      <c r="D153" s="51">
        <f t="shared" ref="D153:E153" si="37">SUM(D154:D157)</f>
        <v>364108.89</v>
      </c>
      <c r="E153" s="51">
        <f t="shared" si="37"/>
        <v>456357.21</v>
      </c>
      <c r="F153" s="52">
        <f t="shared" si="31"/>
        <v>125.33536602196118</v>
      </c>
    </row>
    <row r="154" spans="1:6" ht="12.75" customHeight="1" x14ac:dyDescent="0.2">
      <c r="A154" s="53">
        <v>3111</v>
      </c>
      <c r="B154" s="85" t="s">
        <v>352</v>
      </c>
      <c r="C154" s="50" t="s">
        <v>353</v>
      </c>
      <c r="D154" s="242">
        <v>364108.89</v>
      </c>
      <c r="E154" s="242">
        <v>456357.21</v>
      </c>
      <c r="F154" s="52">
        <f t="shared" si="31"/>
        <v>125.33536602196118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19746.580000000002</v>
      </c>
      <c r="E158" s="242">
        <v>20686.59</v>
      </c>
      <c r="F158" s="52">
        <f t="shared" si="31"/>
        <v>104.76036863092241</v>
      </c>
    </row>
    <row r="159" spans="1:6" ht="12.75" customHeight="1" x14ac:dyDescent="0.2">
      <c r="A159" s="53">
        <v>313</v>
      </c>
      <c r="B159" s="85" t="s">
        <v>362</v>
      </c>
      <c r="C159" s="50" t="s">
        <v>363</v>
      </c>
      <c r="D159" s="51">
        <f t="shared" ref="D159:E159" si="38">SUM(D160:D162)</f>
        <v>60479.68</v>
      </c>
      <c r="E159" s="51">
        <f t="shared" si="38"/>
        <v>75432.179999999993</v>
      </c>
      <c r="F159" s="52">
        <f t="shared" si="31"/>
        <v>124.72317975227381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60479.68</v>
      </c>
      <c r="E161" s="242">
        <v>75432.179999999993</v>
      </c>
      <c r="F161" s="52">
        <f t="shared" si="31"/>
        <v>124.72317975227381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58250.01</v>
      </c>
      <c r="E163" s="51">
        <f t="shared" si="39"/>
        <v>88841.08</v>
      </c>
      <c r="F163" s="52">
        <f t="shared" si="31"/>
        <v>152.5168493533306</v>
      </c>
    </row>
    <row r="164" spans="1:6" ht="12.75" customHeight="1" x14ac:dyDescent="0.2">
      <c r="A164" s="53">
        <v>321</v>
      </c>
      <c r="B164" s="85" t="s">
        <v>371</v>
      </c>
      <c r="C164" s="50" t="s">
        <v>372</v>
      </c>
      <c r="D164" s="51">
        <f t="shared" ref="D164:E164" si="40">SUM(D165:D168)</f>
        <v>16285.93</v>
      </c>
      <c r="E164" s="51">
        <f t="shared" si="40"/>
        <v>20146.400000000001</v>
      </c>
      <c r="F164" s="52">
        <f t="shared" si="31"/>
        <v>123.70432637251912</v>
      </c>
    </row>
    <row r="165" spans="1:6" ht="12.75" customHeight="1" x14ac:dyDescent="0.2">
      <c r="A165" s="53">
        <v>3211</v>
      </c>
      <c r="B165" s="85" t="s">
        <v>373</v>
      </c>
      <c r="C165" s="50" t="s">
        <v>374</v>
      </c>
      <c r="D165" s="242">
        <v>1582.38</v>
      </c>
      <c r="E165" s="242">
        <v>2424.1799999999998</v>
      </c>
      <c r="F165" s="52">
        <f t="shared" si="31"/>
        <v>153.19834679406966</v>
      </c>
    </row>
    <row r="166" spans="1:6" ht="12.75" customHeight="1" x14ac:dyDescent="0.2">
      <c r="A166" s="53">
        <v>3212</v>
      </c>
      <c r="B166" s="85" t="s">
        <v>375</v>
      </c>
      <c r="C166" s="50" t="s">
        <v>376</v>
      </c>
      <c r="D166" s="242">
        <v>13602.35</v>
      </c>
      <c r="E166" s="242">
        <v>15825.91</v>
      </c>
      <c r="F166" s="52">
        <f t="shared" si="31"/>
        <v>116.34688123743324</v>
      </c>
    </row>
    <row r="167" spans="1:6" ht="12.75" customHeight="1" x14ac:dyDescent="0.2">
      <c r="A167" s="53">
        <v>3213</v>
      </c>
      <c r="B167" s="85" t="s">
        <v>377</v>
      </c>
      <c r="C167" s="50" t="s">
        <v>378</v>
      </c>
      <c r="D167" s="242">
        <v>0</v>
      </c>
      <c r="E167" s="242">
        <v>738.61</v>
      </c>
      <c r="F167" s="52" t="str">
        <f t="shared" si="31"/>
        <v>-</v>
      </c>
    </row>
    <row r="168" spans="1:6" ht="12.75" customHeight="1" x14ac:dyDescent="0.2">
      <c r="A168" s="53">
        <v>3214</v>
      </c>
      <c r="B168" s="85" t="s">
        <v>379</v>
      </c>
      <c r="C168" s="50" t="s">
        <v>380</v>
      </c>
      <c r="D168" s="242">
        <v>1101.2</v>
      </c>
      <c r="E168" s="242">
        <v>1157.7</v>
      </c>
      <c r="F168" s="52">
        <f t="shared" si="31"/>
        <v>105.13076643661461</v>
      </c>
    </row>
    <row r="169" spans="1:6" ht="12.75" customHeight="1" x14ac:dyDescent="0.2">
      <c r="A169" s="53">
        <v>322</v>
      </c>
      <c r="B169" s="85" t="s">
        <v>381</v>
      </c>
      <c r="C169" s="50" t="s">
        <v>382</v>
      </c>
      <c r="D169" s="51">
        <f t="shared" ref="D169:E169" si="41">SUM(D170:D176)</f>
        <v>25229.06</v>
      </c>
      <c r="E169" s="51">
        <f t="shared" si="41"/>
        <v>40934.58</v>
      </c>
      <c r="F169" s="52">
        <f t="shared" si="31"/>
        <v>162.25170497830678</v>
      </c>
    </row>
    <row r="170" spans="1:6" ht="12.75" customHeight="1" x14ac:dyDescent="0.2">
      <c r="A170" s="53">
        <v>3221</v>
      </c>
      <c r="B170" s="85" t="s">
        <v>383</v>
      </c>
      <c r="C170" s="50" t="s">
        <v>384</v>
      </c>
      <c r="D170" s="242">
        <v>6066.56</v>
      </c>
      <c r="E170" s="242">
        <v>6977.36</v>
      </c>
      <c r="F170" s="52">
        <f t="shared" si="31"/>
        <v>115.01345078594787</v>
      </c>
    </row>
    <row r="171" spans="1:6" ht="12.75" customHeight="1" x14ac:dyDescent="0.2">
      <c r="A171" s="53">
        <v>3222</v>
      </c>
      <c r="B171" s="85" t="s">
        <v>385</v>
      </c>
      <c r="C171" s="50" t="s">
        <v>386</v>
      </c>
      <c r="D171" s="242">
        <v>10922.84</v>
      </c>
      <c r="E171" s="242">
        <v>12218.58</v>
      </c>
      <c r="F171" s="52">
        <f t="shared" si="31"/>
        <v>111.86266575359522</v>
      </c>
    </row>
    <row r="172" spans="1:6" ht="12.75" customHeight="1" x14ac:dyDescent="0.2">
      <c r="A172" s="53">
        <v>3223</v>
      </c>
      <c r="B172" s="85" t="s">
        <v>387</v>
      </c>
      <c r="C172" s="50" t="s">
        <v>388</v>
      </c>
      <c r="D172" s="242">
        <v>7048.21</v>
      </c>
      <c r="E172" s="242">
        <v>9814.08</v>
      </c>
      <c r="F172" s="52">
        <f t="shared" si="31"/>
        <v>139.24216219437275</v>
      </c>
    </row>
    <row r="173" spans="1:6" ht="12.75" customHeight="1" x14ac:dyDescent="0.2">
      <c r="A173" s="53">
        <v>3224</v>
      </c>
      <c r="B173" s="85" t="s">
        <v>389</v>
      </c>
      <c r="C173" s="50" t="s">
        <v>390</v>
      </c>
      <c r="D173" s="242">
        <v>664.7</v>
      </c>
      <c r="E173" s="242">
        <v>1511.38</v>
      </c>
      <c r="F173" s="52">
        <f t="shared" si="31"/>
        <v>227.37776440499476</v>
      </c>
    </row>
    <row r="174" spans="1:6" ht="12.75" customHeight="1" x14ac:dyDescent="0.2">
      <c r="A174" s="53">
        <v>3225</v>
      </c>
      <c r="B174" s="85" t="s">
        <v>391</v>
      </c>
      <c r="C174" s="50" t="s">
        <v>392</v>
      </c>
      <c r="D174" s="242">
        <v>114.51</v>
      </c>
      <c r="E174" s="242">
        <v>10095.67</v>
      </c>
      <c r="F174" s="52">
        <f t="shared" si="31"/>
        <v>8816.4090472447824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412.24</v>
      </c>
      <c r="E176" s="242">
        <v>317.51</v>
      </c>
      <c r="F176" s="52">
        <f t="shared" si="31"/>
        <v>77.020667572287977</v>
      </c>
    </row>
    <row r="177" spans="1:6" ht="12.75" customHeight="1" x14ac:dyDescent="0.2">
      <c r="A177" s="53">
        <v>323</v>
      </c>
      <c r="B177" s="85" t="s">
        <v>397</v>
      </c>
      <c r="C177" s="50" t="s">
        <v>398</v>
      </c>
      <c r="D177" s="51">
        <f t="shared" ref="D177:E177" si="42">SUM(D178:D186)</f>
        <v>15318.869999999999</v>
      </c>
      <c r="E177" s="51">
        <f t="shared" si="42"/>
        <v>26194.15</v>
      </c>
      <c r="F177" s="52">
        <f t="shared" si="31"/>
        <v>170.99270376992561</v>
      </c>
    </row>
    <row r="178" spans="1:6" ht="12.75" customHeight="1" x14ac:dyDescent="0.2">
      <c r="A178" s="53">
        <v>3231</v>
      </c>
      <c r="B178" s="85" t="s">
        <v>399</v>
      </c>
      <c r="C178" s="50" t="s">
        <v>400</v>
      </c>
      <c r="D178" s="242">
        <v>1163.8900000000001</v>
      </c>
      <c r="E178" s="242">
        <v>1214.8399999999999</v>
      </c>
      <c r="F178" s="52">
        <f t="shared" si="31"/>
        <v>104.37756145340194</v>
      </c>
    </row>
    <row r="179" spans="1:6" ht="12.75" customHeight="1" x14ac:dyDescent="0.2">
      <c r="A179" s="53">
        <v>3232</v>
      </c>
      <c r="B179" s="85" t="s">
        <v>401</v>
      </c>
      <c r="C179" s="50" t="s">
        <v>402</v>
      </c>
      <c r="D179" s="242">
        <v>10121.36</v>
      </c>
      <c r="E179" s="242">
        <v>18357.86</v>
      </c>
      <c r="F179" s="52">
        <f t="shared" si="31"/>
        <v>181.37740382715367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1586.61</v>
      </c>
      <c r="E181" s="242">
        <v>1336.57</v>
      </c>
      <c r="F181" s="52">
        <f t="shared" si="31"/>
        <v>84.24061363536093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1751.97</v>
      </c>
      <c r="E183" s="242">
        <v>1890</v>
      </c>
      <c r="F183" s="52">
        <f t="shared" si="31"/>
        <v>107.8785595643761</v>
      </c>
    </row>
    <row r="184" spans="1:6" ht="12.75" customHeight="1" x14ac:dyDescent="0.2">
      <c r="A184" s="53">
        <v>3237</v>
      </c>
      <c r="B184" s="85" t="s">
        <v>411</v>
      </c>
      <c r="C184" s="50" t="s">
        <v>412</v>
      </c>
      <c r="D184" s="242">
        <v>157</v>
      </c>
      <c r="E184" s="242">
        <v>338.54</v>
      </c>
      <c r="F184" s="52">
        <f t="shared" si="31"/>
        <v>215.63057324840767</v>
      </c>
    </row>
    <row r="185" spans="1:6" ht="12.75" customHeight="1" x14ac:dyDescent="0.2">
      <c r="A185" s="53">
        <v>3238</v>
      </c>
      <c r="B185" s="85" t="s">
        <v>413</v>
      </c>
      <c r="C185" s="50" t="s">
        <v>414</v>
      </c>
      <c r="D185" s="242">
        <v>538.04</v>
      </c>
      <c r="E185" s="242">
        <v>3056.34</v>
      </c>
      <c r="F185" s="52">
        <f t="shared" si="31"/>
        <v>568.05070254999634</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1416.1499999999999</v>
      </c>
      <c r="E188" s="51">
        <f t="shared" si="43"/>
        <v>1565.9499999999998</v>
      </c>
      <c r="F188" s="52">
        <f t="shared" si="31"/>
        <v>110.57797549694595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v>39.04</v>
      </c>
      <c r="F191" s="52" t="str">
        <f t="shared" si="31"/>
        <v>-</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1363.06</v>
      </c>
      <c r="E195" s="242">
        <v>1473.82</v>
      </c>
      <c r="F195" s="52">
        <f t="shared" si="31"/>
        <v>108.1258345193902</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1178.06</v>
      </c>
      <c r="E252" s="51">
        <f t="shared" si="63"/>
        <v>1821.09</v>
      </c>
      <c r="F252" s="52">
        <f t="shared" ref="F252:F258" si="64">IF(D252&lt;&gt;0,IF(E252/D252&gt;=100,"&gt;&gt;100",E252/D252*100),"-")</f>
        <v>154.58380727636961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1178.06</v>
      </c>
      <c r="E259" s="51">
        <f t="shared" si="66"/>
        <v>1821.09</v>
      </c>
      <c r="F259" s="52">
        <f t="shared" ref="F259:F262" si="67">IF(D259&lt;&gt;0,IF(E259/D259&gt;=100,"&gt;&gt;100",E259/D259*100),"-")</f>
        <v>154.58380727636961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1178.06</v>
      </c>
      <c r="E261" s="242">
        <v>1821.09</v>
      </c>
      <c r="F261" s="52">
        <f t="shared" si="67"/>
        <v>154.58380727636961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160.69</v>
      </c>
      <c r="E263" s="51">
        <f t="shared" si="68"/>
        <v>161.13999999999999</v>
      </c>
      <c r="F263" s="52">
        <f t="shared" ref="F263:F267" si="69">IF(D263&lt;&gt;0,IF(E263/D263&gt;=100,"&gt;&gt;100",E263/D263*100),"-")</f>
        <v>100.28004231750576</v>
      </c>
    </row>
    <row r="264" spans="1:6" ht="12.75" customHeight="1" x14ac:dyDescent="0.2">
      <c r="A264" s="53">
        <v>381</v>
      </c>
      <c r="B264" s="85" t="s">
        <v>567</v>
      </c>
      <c r="C264" s="50" t="s">
        <v>568</v>
      </c>
      <c r="D264" s="51">
        <f t="shared" ref="D264:E264" si="70">SUM(D265:D267)</f>
        <v>160.69</v>
      </c>
      <c r="E264" s="51">
        <f t="shared" si="70"/>
        <v>161.13999999999999</v>
      </c>
      <c r="F264" s="52">
        <f t="shared" si="69"/>
        <v>100.28004231750576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160.69</v>
      </c>
      <c r="E266" s="242">
        <v>161.13999999999999</v>
      </c>
      <c r="F266" s="52">
        <f t="shared" si="69"/>
        <v>100.28004231750576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503923.91000000003</v>
      </c>
      <c r="E289" s="51">
        <f t="shared" si="79"/>
        <v>643299.28999999992</v>
      </c>
      <c r="F289" s="52">
        <f t="shared" si="76"/>
        <v>127.65802083096234</v>
      </c>
    </row>
    <row r="290" spans="1:6" ht="12.75" customHeight="1" x14ac:dyDescent="0.2">
      <c r="A290" s="53" t="s">
        <v>608</v>
      </c>
      <c r="B290" s="85" t="s">
        <v>619</v>
      </c>
      <c r="C290" s="50" t="s">
        <v>620</v>
      </c>
      <c r="D290" s="51">
        <f>IF(D6&gt;=D289,D6-D289,0)</f>
        <v>4295.1599999999744</v>
      </c>
      <c r="E290" s="51">
        <f>IF(E6&gt;=E289,E6-E289,0)</f>
        <v>0</v>
      </c>
      <c r="F290" s="52">
        <f t="shared" si="76"/>
        <v>0</v>
      </c>
    </row>
    <row r="291" spans="1:6" ht="12.75" customHeight="1" x14ac:dyDescent="0.2">
      <c r="A291" s="53" t="s">
        <v>608</v>
      </c>
      <c r="B291" s="85" t="s">
        <v>621</v>
      </c>
      <c r="C291" s="50" t="s">
        <v>622</v>
      </c>
      <c r="D291" s="51">
        <f>IF(D289&gt;=D6,D289-D6,0)</f>
        <v>0</v>
      </c>
      <c r="E291" s="51">
        <f>IF(E289&gt;=E6,E289-E6,0)</f>
        <v>8978.5</v>
      </c>
      <c r="F291" s="52" t="str">
        <f t="shared" si="76"/>
        <v>-</v>
      </c>
    </row>
    <row r="292" spans="1:6" ht="12.75" customHeight="1" x14ac:dyDescent="0.2">
      <c r="A292" s="53">
        <v>92211</v>
      </c>
      <c r="B292" s="85" t="s">
        <v>623</v>
      </c>
      <c r="C292" s="50" t="s">
        <v>624</v>
      </c>
      <c r="D292" s="242">
        <v>0</v>
      </c>
      <c r="E292" s="242">
        <v>2385.21</v>
      </c>
      <c r="F292" s="52" t="str">
        <f t="shared" si="76"/>
        <v>-</v>
      </c>
    </row>
    <row r="293" spans="1:6" ht="12.75" customHeight="1" x14ac:dyDescent="0.2">
      <c r="A293" s="53">
        <v>92221</v>
      </c>
      <c r="B293" s="85" t="s">
        <v>625</v>
      </c>
      <c r="C293" s="50" t="s">
        <v>626</v>
      </c>
      <c r="D293" s="242">
        <v>186.6</v>
      </c>
      <c r="E293" s="242">
        <v>0</v>
      </c>
      <c r="F293" s="52">
        <f t="shared" si="76"/>
        <v>0</v>
      </c>
    </row>
    <row r="294" spans="1:6" ht="12.75" customHeight="1" x14ac:dyDescent="0.2">
      <c r="A294" s="53">
        <v>96</v>
      </c>
      <c r="B294" s="85" t="s">
        <v>627</v>
      </c>
      <c r="C294" s="50" t="s">
        <v>628</v>
      </c>
      <c r="D294" s="242">
        <v>0</v>
      </c>
      <c r="E294" s="242">
        <v>18.95</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1723.35</v>
      </c>
      <c r="E350" s="51">
        <f t="shared" si="95"/>
        <v>624.20000000000005</v>
      </c>
      <c r="F350" s="52">
        <f t="shared" si="81"/>
        <v>36.220152609742655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1723.35</v>
      </c>
      <c r="E363" s="51">
        <f t="shared" si="99"/>
        <v>624.20000000000005</v>
      </c>
      <c r="F363" s="52">
        <f t="shared" si="81"/>
        <v>36.220152609742655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253.75</v>
      </c>
      <c r="F369" s="52" t="str">
        <f t="shared" si="81"/>
        <v>-</v>
      </c>
    </row>
    <row r="370" spans="1:6" ht="12.75" customHeight="1" x14ac:dyDescent="0.2">
      <c r="A370" s="53">
        <v>4221</v>
      </c>
      <c r="B370" s="85" t="s">
        <v>674</v>
      </c>
      <c r="C370" s="50" t="s">
        <v>766</v>
      </c>
      <c r="D370" s="242">
        <v>0</v>
      </c>
      <c r="E370" s="242">
        <v>253.75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1723.35</v>
      </c>
      <c r="E383" s="51">
        <f t="shared" si="103"/>
        <v>370.45</v>
      </c>
      <c r="F383" s="52">
        <f t="shared" si="81"/>
        <v>21.495923637102159</v>
      </c>
    </row>
    <row r="384" spans="1:6" ht="12.75" customHeight="1" x14ac:dyDescent="0.2">
      <c r="A384" s="53">
        <v>4241</v>
      </c>
      <c r="B384" s="85" t="s">
        <v>783</v>
      </c>
      <c r="C384" s="50" t="s">
        <v>784</v>
      </c>
      <c r="D384" s="242">
        <v>1723.35</v>
      </c>
      <c r="E384" s="242">
        <v>370.45</v>
      </c>
      <c r="F384" s="52">
        <f t="shared" si="81"/>
        <v>21.495923637102159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1723.35</v>
      </c>
      <c r="E408" s="51">
        <f t="shared" si="111"/>
        <v>624.20000000000005</v>
      </c>
      <c r="F408" s="52">
        <f t="shared" si="81"/>
        <v>36.220152609742655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508219.07</v>
      </c>
      <c r="E412" s="51">
        <f>E6+E298</f>
        <v>634320.78999999992</v>
      </c>
      <c r="F412" s="52">
        <f t="shared" si="81"/>
        <v>124.81247309354211</v>
      </c>
    </row>
    <row r="413" spans="1:6" ht="12.75" customHeight="1" x14ac:dyDescent="0.2">
      <c r="A413" s="53" t="s">
        <v>608</v>
      </c>
      <c r="B413" s="85" t="s">
        <v>831</v>
      </c>
      <c r="C413" s="50" t="s">
        <v>832</v>
      </c>
      <c r="D413" s="51">
        <f t="shared" ref="D413:E413" si="112">D289+D350</f>
        <v>505647.26</v>
      </c>
      <c r="E413" s="51">
        <f t="shared" si="112"/>
        <v>643923.48999999987</v>
      </c>
      <c r="F413" s="52">
        <f t="shared" si="81"/>
        <v>127.34638174445953</v>
      </c>
    </row>
    <row r="414" spans="1:6" ht="12.75" customHeight="1" x14ac:dyDescent="0.2">
      <c r="A414" s="53" t="s">
        <v>608</v>
      </c>
      <c r="B414" s="85" t="s">
        <v>833</v>
      </c>
      <c r="C414" s="50" t="s">
        <v>834</v>
      </c>
      <c r="D414" s="51">
        <f t="shared" ref="D414:E414" si="113">IF(D412&gt;=D413,D412-D413,0)</f>
        <v>2571.8099999999977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9602.6999999999534</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2385.21</v>
      </c>
      <c r="F416" s="52" t="str">
        <f t="shared" si="81"/>
        <v>-</v>
      </c>
    </row>
    <row r="417" spans="1:6" ht="12.75" customHeight="1" x14ac:dyDescent="0.2">
      <c r="A417" s="60" t="s">
        <v>837</v>
      </c>
      <c r="B417" s="85" t="s">
        <v>840</v>
      </c>
      <c r="C417" s="61" t="s">
        <v>841</v>
      </c>
      <c r="D417" s="51">
        <f t="shared" ref="D417:E417" si="116">IF(D293-D292+D410-D409&gt;=0,D293-D292+D410-D409,0)</f>
        <v>186.6</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18.95</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508219.07</v>
      </c>
      <c r="E639" s="51">
        <f t="shared" si="180"/>
        <v>634320.78999999992</v>
      </c>
      <c r="F639" s="52">
        <f t="shared" si="119"/>
        <v>124.81247309354211</v>
      </c>
    </row>
    <row r="640" spans="1:6" ht="12.75" customHeight="1" x14ac:dyDescent="0.2">
      <c r="A640" s="53" t="s">
        <v>608</v>
      </c>
      <c r="B640" s="85" t="s">
        <v>1277</v>
      </c>
      <c r="C640" s="50" t="s">
        <v>1278</v>
      </c>
      <c r="D640" s="51">
        <f t="shared" ref="D640:E640" si="181">D413+D528</f>
        <v>505647.26</v>
      </c>
      <c r="E640" s="51">
        <f t="shared" si="181"/>
        <v>643923.48999999987</v>
      </c>
      <c r="F640" s="52">
        <f t="shared" si="119"/>
        <v>127.34638174445953</v>
      </c>
    </row>
    <row r="641" spans="1:6" ht="12.75" customHeight="1" x14ac:dyDescent="0.2">
      <c r="A641" s="53" t="s">
        <v>608</v>
      </c>
      <c r="B641" s="85" t="s">
        <v>1279</v>
      </c>
      <c r="C641" s="50" t="s">
        <v>1280</v>
      </c>
      <c r="D641" s="51">
        <f t="shared" ref="D641:E641" si="182">IF(D639&gt;=D640,D639-D640,0)</f>
        <v>2571.8099999999977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9602.6999999999534</v>
      </c>
      <c r="F642" s="52" t="str">
        <f t="shared" si="119"/>
        <v>-</v>
      </c>
    </row>
    <row r="643" spans="1:6" ht="24" x14ac:dyDescent="0.2">
      <c r="A643" s="60" t="s">
        <v>1283</v>
      </c>
      <c r="B643" s="85" t="s">
        <v>1284</v>
      </c>
      <c r="C643" s="61" t="s">
        <v>1283</v>
      </c>
      <c r="D643" s="51">
        <f t="shared" ref="D643:E643" si="184">IF(D416-D417+D637-D638&gt;=0,D416-D417+D637-D638,0)</f>
        <v>0</v>
      </c>
      <c r="E643" s="51">
        <f t="shared" si="184"/>
        <v>2385.21</v>
      </c>
      <c r="F643" s="52" t="str">
        <f t="shared" si="119"/>
        <v>-</v>
      </c>
    </row>
    <row r="644" spans="1:6" ht="24" x14ac:dyDescent="0.2">
      <c r="A644" s="60" t="s">
        <v>1285</v>
      </c>
      <c r="B644" s="85" t="s">
        <v>1286</v>
      </c>
      <c r="C644" s="61" t="s">
        <v>1285</v>
      </c>
      <c r="D644" s="51">
        <f t="shared" ref="D644:E644" si="185">IF(D417-D416+D638-D637&gt;=0,D417-D416+D638-D637,0)</f>
        <v>186.6</v>
      </c>
      <c r="E644" s="51">
        <f t="shared" si="185"/>
        <v>0</v>
      </c>
      <c r="F644" s="52">
        <f t="shared" si="119"/>
        <v>0</v>
      </c>
    </row>
    <row r="645" spans="1:6" ht="24" x14ac:dyDescent="0.2">
      <c r="A645" s="53" t="s">
        <v>608</v>
      </c>
      <c r="B645" s="85" t="s">
        <v>1287</v>
      </c>
      <c r="C645" s="50" t="s">
        <v>1288</v>
      </c>
      <c r="D645" s="51">
        <f t="shared" ref="D645:E645" si="186">IF(D641+D643-D642-D644&gt;=0,D641+D643-D642-D644,0)</f>
        <v>2385.2099999999978</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7217.4899999999534</v>
      </c>
      <c r="F646" s="52" t="str">
        <f t="shared" si="119"/>
        <v>-</v>
      </c>
    </row>
    <row r="647" spans="1:6" ht="24" x14ac:dyDescent="0.2">
      <c r="A647" s="55" t="s">
        <v>1291</v>
      </c>
      <c r="B647" s="233" t="s">
        <v>1292</v>
      </c>
      <c r="C647" s="56" t="s">
        <v>1291</v>
      </c>
      <c r="D647" s="243">
        <v>38260.550000000003</v>
      </c>
      <c r="E647" s="243">
        <v>48746.34</v>
      </c>
      <c r="F647" s="57">
        <f t="shared" si="119"/>
        <v>127.40627095010394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3584.13</v>
      </c>
      <c r="E650" s="242">
        <v>3287.32</v>
      </c>
      <c r="F650" s="52">
        <f t="shared" si="188"/>
        <v>91.718771361529861</v>
      </c>
    </row>
    <row r="651" spans="1:6" ht="12.75" customHeight="1" x14ac:dyDescent="0.2">
      <c r="A651" s="53" t="s">
        <v>1298</v>
      </c>
      <c r="B651" s="85" t="s">
        <v>1299</v>
      </c>
      <c r="C651" s="50" t="s">
        <v>1298</v>
      </c>
      <c r="D651" s="242">
        <v>3584.13</v>
      </c>
      <c r="E651" s="242">
        <v>3287.32</v>
      </c>
      <c r="F651" s="52">
        <f t="shared" si="188"/>
        <v>91.718771361529861</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24</v>
      </c>
      <c r="E654" s="262">
        <v>24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465311.05</v>
      </c>
      <c r="E675" s="242">
        <v>575414.32999999996</v>
      </c>
      <c r="F675" s="52">
        <f t="shared" si="188"/>
        <v>123.66229643590023</v>
      </c>
    </row>
    <row r="676" spans="1:6" ht="24" x14ac:dyDescent="0.2">
      <c r="A676" s="53">
        <v>63613</v>
      </c>
      <c r="B676" s="232" t="s">
        <v>1349</v>
      </c>
      <c r="C676" s="50" t="s">
        <v>1350</v>
      </c>
      <c r="D676" s="242">
        <v>326.2</v>
      </c>
      <c r="E676" s="242">
        <v>760</v>
      </c>
      <c r="F676" s="52">
        <f t="shared" si="188"/>
        <v>232.98589822194975</v>
      </c>
    </row>
    <row r="677" spans="1:6" ht="24" x14ac:dyDescent="0.2">
      <c r="A677" s="53">
        <v>63622</v>
      </c>
      <c r="B677" s="232" t="s">
        <v>1351</v>
      </c>
      <c r="C677" s="50" t="s">
        <v>1352</v>
      </c>
      <c r="D677" s="242">
        <v>2664.81</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468.85</v>
      </c>
      <c r="E717" s="242">
        <v>882.88</v>
      </c>
      <c r="F717" s="52">
        <f t="shared" si="188"/>
        <v>188.30756105364188</v>
      </c>
    </row>
    <row r="718" spans="1:6" ht="12.75" customHeight="1" x14ac:dyDescent="0.2">
      <c r="A718" s="53">
        <v>32121</v>
      </c>
      <c r="B718" s="85" t="s">
        <v>1415</v>
      </c>
      <c r="C718" s="50" t="s">
        <v>1416</v>
      </c>
      <c r="D718" s="242">
        <v>13602.35</v>
      </c>
      <c r="E718" s="242">
        <v>15825.91</v>
      </c>
      <c r="F718" s="52">
        <f t="shared" si="188"/>
        <v>116.34688123743324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1751.97</v>
      </c>
      <c r="E720" s="242">
        <v>1890</v>
      </c>
      <c r="F720" s="52">
        <f t="shared" si="188"/>
        <v>107.8785595643761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1178.06</v>
      </c>
      <c r="E828" s="242">
        <v>1821.09</v>
      </c>
      <c r="F828" s="52">
        <f t="shared" si="190"/>
        <v>154.58380727636961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7"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931537</v>
      </c>
      <c r="E6" s="229">
        <f t="shared" si="0"/>
        <v>931777.15999999992</v>
      </c>
      <c r="F6" s="230">
        <f t="shared" ref="F6:F260" si="1">IF(D6&gt;0,IF(E6/D6&gt;=100,"&gt;&gt;100",E6/D6*100),"-")</f>
        <v>100.02578104788107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884375.77</v>
      </c>
      <c r="E7" s="104">
        <f t="shared" si="2"/>
        <v>877590.44</v>
      </c>
      <c r="F7" s="93">
        <f t="shared" si="1"/>
        <v>99.232754872965359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24824.06</v>
      </c>
      <c r="E8" s="104">
        <f>E9+E10-E11</f>
        <v>24824.06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509.72</v>
      </c>
      <c r="E9" s="247">
        <v>509.72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24314.34</v>
      </c>
      <c r="E10" s="247">
        <v>24314.34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859551.71</v>
      </c>
      <c r="E12" s="104">
        <f t="shared" si="3"/>
        <v>852766.37999999989</v>
      </c>
      <c r="F12" s="93">
        <f t="shared" si="1"/>
        <v>99.210596649269647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827205.29999999993</v>
      </c>
      <c r="E13" s="104">
        <f t="shared" si="4"/>
        <v>809341.84999999986</v>
      </c>
      <c r="F13" s="93">
        <f t="shared" si="1"/>
        <v>97.840505857493895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22270.959999999999</v>
      </c>
      <c r="E14" s="247">
        <v>22270.959999999999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1264099.44</v>
      </c>
      <c r="E15" s="247">
        <v>1264099.44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459165.1</v>
      </c>
      <c r="E18" s="247">
        <v>477028.55</v>
      </c>
      <c r="F18" s="93">
        <f t="shared" si="1"/>
        <v>103.89041980760298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31197.270000000004</v>
      </c>
      <c r="E19" s="104">
        <f t="shared" si="5"/>
        <v>41998.8</v>
      </c>
      <c r="F19" s="93">
        <f t="shared" si="1"/>
        <v>134.62331800186362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94785.3</v>
      </c>
      <c r="E20" s="247">
        <v>118904.04</v>
      </c>
      <c r="F20" s="93">
        <f t="shared" si="1"/>
        <v>125.44565454769885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822.39</v>
      </c>
      <c r="E21" s="247">
        <v>822.39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3969.24</v>
      </c>
      <c r="E22" s="247">
        <v>3969.24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387.05</v>
      </c>
      <c r="E23" s="247">
        <v>387.05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38826.19</v>
      </c>
      <c r="E25" s="247">
        <v>38826.19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5783.84</v>
      </c>
      <c r="E26" s="247">
        <v>5783.84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113376.74</v>
      </c>
      <c r="E28" s="247">
        <v>126693.95</v>
      </c>
      <c r="F28" s="93">
        <f t="shared" si="1"/>
        <v>111.74598070115616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900.27999999999884</v>
      </c>
      <c r="E35" s="104">
        <f t="shared" si="7"/>
        <v>1176.8700000000026</v>
      </c>
      <c r="F35" s="93">
        <f t="shared" si="1"/>
        <v>130.72266406007066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18372.84</v>
      </c>
      <c r="E36" s="247">
        <v>18743.29</v>
      </c>
      <c r="F36" s="93">
        <f t="shared" si="1"/>
        <v>102.01629143888479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17472.560000000001</v>
      </c>
      <c r="E40" s="247">
        <v>17566.419999999998</v>
      </c>
      <c r="F40" s="93">
        <f t="shared" si="1"/>
        <v>100.53718516347918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248.86</v>
      </c>
      <c r="E45" s="104">
        <f t="shared" si="9"/>
        <v>248.86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248.86</v>
      </c>
      <c r="E47" s="247">
        <v>248.86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3275.11</v>
      </c>
      <c r="E54" s="247">
        <v>13370.78</v>
      </c>
      <c r="F54" s="93">
        <f t="shared" si="1"/>
        <v>408.25437924222393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3275.11</v>
      </c>
      <c r="E55" s="247">
        <v>13370.78</v>
      </c>
      <c r="F55" s="93">
        <f t="shared" si="1"/>
        <v>408.25437924222393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47161.23</v>
      </c>
      <c r="E68" s="104">
        <f t="shared" si="13"/>
        <v>54186.719999999994</v>
      </c>
      <c r="F68" s="93">
        <f t="shared" si="1"/>
        <v>114.89674887614252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1037.43</v>
      </c>
      <c r="E78" s="104">
        <f>E79+SUM(E82:E84)-E85+E86</f>
        <v>793.99</v>
      </c>
      <c r="F78" s="93">
        <f t="shared" si="1"/>
        <v>76.534320387881593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1037.43</v>
      </c>
      <c r="E86" s="247">
        <v>793.99</v>
      </c>
      <c r="F86" s="93">
        <f t="shared" si="1"/>
        <v>76.534320387881593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7863.25</v>
      </c>
      <c r="E146" s="104">
        <f t="shared" si="26"/>
        <v>4646.3899999999994</v>
      </c>
      <c r="F146" s="93">
        <f t="shared" si="1"/>
        <v>59.089943725558754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22.26</v>
      </c>
      <c r="E158" s="247">
        <v>18.95</v>
      </c>
      <c r="F158" s="93">
        <f t="shared" si="1"/>
        <v>85.130278526504938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7840.99</v>
      </c>
      <c r="E161" s="247">
        <v>4627.4399999999996</v>
      </c>
      <c r="F161" s="93">
        <f t="shared" si="1"/>
        <v>59.016017110084306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38260.550000000003</v>
      </c>
      <c r="E170" s="104">
        <f t="shared" si="29"/>
        <v>48746.34</v>
      </c>
      <c r="F170" s="93">
        <f t="shared" si="1"/>
        <v>127.40627095010394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38260.550000000003</v>
      </c>
      <c r="E173" s="247">
        <v>48746.34</v>
      </c>
      <c r="F173" s="93">
        <f t="shared" si="1"/>
        <v>127.40627095010394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931537</v>
      </c>
      <c r="E175" s="104">
        <f t="shared" si="30"/>
        <v>931777.15999999992</v>
      </c>
      <c r="F175" s="93">
        <f t="shared" si="1"/>
        <v>100.02578104788107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44753.759999999995</v>
      </c>
      <c r="E176" s="104">
        <f t="shared" si="31"/>
        <v>61385.259999999995</v>
      </c>
      <c r="F176" s="93">
        <f t="shared" si="1"/>
        <v>137.16224066983423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43267.409999999996</v>
      </c>
      <c r="E177" s="104">
        <f t="shared" si="32"/>
        <v>61385.259999999995</v>
      </c>
      <c r="F177" s="93">
        <f t="shared" si="1"/>
        <v>141.87412650768789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38747.89</v>
      </c>
      <c r="E178" s="247">
        <v>48746.34</v>
      </c>
      <c r="F178" s="93">
        <f t="shared" si="1"/>
        <v>125.80385667451827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2304.0300000000002</v>
      </c>
      <c r="E179" s="247">
        <v>11839.48</v>
      </c>
      <c r="F179" s="93">
        <f t="shared" si="1"/>
        <v>513.85962856386413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1178.06</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1037.43</v>
      </c>
      <c r="E188" s="247">
        <v>799.44</v>
      </c>
      <c r="F188" s="93">
        <f t="shared" si="1"/>
        <v>77.059657037101303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1486.35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886783.24</v>
      </c>
      <c r="E237" s="104">
        <f t="shared" si="41"/>
        <v>870391.89999999991</v>
      </c>
      <c r="F237" s="93">
        <f t="shared" si="1"/>
        <v>98.151595648108994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884375.77</v>
      </c>
      <c r="E238" s="104">
        <f t="shared" si="42"/>
        <v>877590.44</v>
      </c>
      <c r="F238" s="93">
        <f t="shared" si="1"/>
        <v>99.232754872965359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884375.77</v>
      </c>
      <c r="E239" s="104">
        <f t="shared" si="43"/>
        <v>877590.44</v>
      </c>
      <c r="F239" s="93">
        <f t="shared" si="1"/>
        <v>99.232754872965359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860061.43</v>
      </c>
      <c r="E240" s="247">
        <v>853276.1</v>
      </c>
      <c r="F240" s="93">
        <f t="shared" si="1"/>
        <v>99.211064493381585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24314.34</v>
      </c>
      <c r="E241" s="247">
        <v>24314.34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2385.2100000000064</v>
      </c>
      <c r="E245" s="104">
        <f t="shared" si="45"/>
        <v>-7217.4899999999907</v>
      </c>
      <c r="F245" s="93">
        <f t="shared" si="1"/>
        <v>-302.59348233488754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96152.99</v>
      </c>
      <c r="E246" s="104">
        <f t="shared" si="46"/>
        <v>96152.99</v>
      </c>
      <c r="F246" s="93">
        <f t="shared" si="1"/>
        <v>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96152.99</v>
      </c>
      <c r="E247" s="247">
        <v>96152.99</v>
      </c>
      <c r="F247" s="93">
        <f t="shared" si="1"/>
        <v>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93767.78</v>
      </c>
      <c r="E250" s="104">
        <f t="shared" si="47"/>
        <v>103370.48</v>
      </c>
      <c r="F250" s="93">
        <f t="shared" si="1"/>
        <v>110.24093777201507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93767.78</v>
      </c>
      <c r="E252" s="247">
        <v>103370.48</v>
      </c>
      <c r="F252" s="93">
        <f t="shared" si="1"/>
        <v>110.24093777201507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22.26</v>
      </c>
      <c r="E255" s="247">
        <v>18.95</v>
      </c>
      <c r="F255" s="93">
        <f t="shared" si="1"/>
        <v>85.130278526504938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263504.3</v>
      </c>
      <c r="E259" s="104">
        <f t="shared" si="49"/>
        <v>247055.5</v>
      </c>
      <c r="F259" s="93">
        <f t="shared" si="1"/>
        <v>93.757673024690675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263504.3</v>
      </c>
      <c r="E260" s="248">
        <v>247055.5</v>
      </c>
      <c r="F260" s="97">
        <f t="shared" si="1"/>
        <v>93.757673024690675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7863.25</v>
      </c>
      <c r="E265" s="247">
        <v>4646.3900000000003</v>
      </c>
      <c r="F265" s="93">
        <f t="shared" si="50"/>
        <v>59.089943725558769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1037.43</v>
      </c>
      <c r="E268" s="247">
        <v>793.99</v>
      </c>
      <c r="F268" s="93">
        <f t="shared" si="50"/>
        <v>76.534320387881593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7840.99</v>
      </c>
      <c r="E286" s="247">
        <v>4627.4399999999996</v>
      </c>
      <c r="F286" s="93">
        <f t="shared" si="50"/>
        <v>59.016017110084306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43267.41</v>
      </c>
      <c r="E288" s="247">
        <v>61385.26</v>
      </c>
      <c r="F288" s="93">
        <f t="shared" si="50"/>
        <v>141.87412650768789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1486.35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505647.26</v>
      </c>
      <c r="E114" s="81">
        <f t="shared" si="22"/>
        <v>643923.49</v>
      </c>
      <c r="F114" s="63">
        <f t="shared" si="1"/>
        <v>127.34638174445956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505647.26</v>
      </c>
      <c r="E115" s="81">
        <f t="shared" si="23"/>
        <v>643923.49</v>
      </c>
      <c r="F115" s="63">
        <f t="shared" si="1"/>
        <v>127.34638174445956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505647.26</v>
      </c>
      <c r="E117" s="249">
        <v>643923.49</v>
      </c>
      <c r="F117" s="63">
        <f t="shared" si="1"/>
        <v>127.34638174445956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505647.26</v>
      </c>
      <c r="E141" s="106">
        <f t="shared" si="28"/>
        <v>643923.49</v>
      </c>
      <c r="F141" s="82">
        <f t="shared" si="1"/>
        <v>127.34638174445956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23864.99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23864.99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23864.99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23864.99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9" sqref="D10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44753.760000000002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839326.07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838701.87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741571.43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88841.08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1821.09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6468.27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624.20000000000005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822694.57000000007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820584.02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731572.98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79305.63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2999.15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6706.26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2110.5500000000002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61385.259999999893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61385.26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61385.26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9177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2025-01-28T11:21:58Z</dcterms:modified>
</cp:coreProperties>
</file>